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01B11FB-B4D5-4EA8-B638-4065A5A1402B}" xr6:coauthVersionLast="47" xr6:coauthVersionMax="47" xr10:uidLastSave="{00000000-0000-0000-0000-000000000000}"/>
  <bookViews>
    <workbookView xWindow="-120" yWindow="-120" windowWidth="29040" windowHeight="15840" activeTab="3"/>
  </bookViews>
  <sheets>
    <sheet name="รายจ่ายส่วนการคลัง" sheetId="1" r:id="rId1"/>
    <sheet name="รายจ่ายสำนักปลัด(แก้ไข)" sheetId="2" r:id="rId2"/>
    <sheet name="รายจ่ายส่วนโยธา" sheetId="4" r:id="rId3"/>
    <sheet name="คำแถลงการ" sheetId="5" r:id="rId4"/>
    <sheet name="แผนงาน" sheetId="7" r:id="rId5"/>
    <sheet name="Sheet1" sheetId="8" r:id="rId6"/>
    <sheet name="รายจ่ายส่วนการศึกษา" sheetId="3" r:id="rId7"/>
  </sheets>
  <definedNames>
    <definedName name="_xlnm.Print_Area" localSheetId="1">'รายจ่ายสำนักปลัด(แก้ไข)'!$A$1:$H$400</definedName>
  </definedNames>
  <calcPr calcId="191029"/>
</workbook>
</file>

<file path=xl/calcChain.xml><?xml version="1.0" encoding="utf-8"?>
<calcChain xmlns="http://schemas.openxmlformats.org/spreadsheetml/2006/main">
  <c r="H12" i="8" l="1"/>
  <c r="E92" i="8"/>
  <c r="E74" i="8"/>
  <c r="E42" i="7"/>
  <c r="E43" i="7"/>
  <c r="B161" i="7"/>
  <c r="C161" i="7"/>
  <c r="C160" i="7"/>
  <c r="C159" i="7"/>
  <c r="C158" i="7"/>
  <c r="C157" i="7"/>
  <c r="C156" i="7"/>
  <c r="B148" i="7"/>
  <c r="C148" i="7" s="1"/>
  <c r="C147" i="7"/>
  <c r="C146" i="7"/>
  <c r="C145" i="7"/>
  <c r="C144" i="7"/>
  <c r="C143" i="7"/>
  <c r="E122" i="7"/>
  <c r="E126" i="7" s="1"/>
  <c r="E123" i="7"/>
  <c r="E124" i="7"/>
  <c r="E125" i="7"/>
  <c r="D126" i="7"/>
  <c r="C126" i="7"/>
  <c r="B126" i="7"/>
  <c r="B114" i="7"/>
  <c r="C114" i="7"/>
  <c r="C113" i="7"/>
  <c r="C112" i="7"/>
  <c r="C111" i="7"/>
  <c r="C110" i="7"/>
  <c r="C109" i="7"/>
  <c r="B93" i="7"/>
  <c r="E93" i="7" s="1"/>
  <c r="C93" i="7"/>
  <c r="D93" i="7"/>
  <c r="E92" i="7"/>
  <c r="E91" i="7"/>
  <c r="E90" i="7"/>
  <c r="E89" i="7"/>
  <c r="E88" i="7"/>
  <c r="B81" i="7"/>
  <c r="C81" i="7" s="1"/>
  <c r="C80" i="7"/>
  <c r="C79" i="7"/>
  <c r="C78" i="7"/>
  <c r="C77" i="7"/>
  <c r="C76" i="7"/>
  <c r="D57" i="7"/>
  <c r="D58" i="7"/>
  <c r="D59" i="7"/>
  <c r="D60" i="7"/>
  <c r="D61" i="7"/>
  <c r="C61" i="7"/>
  <c r="B61" i="7"/>
  <c r="B47" i="7"/>
  <c r="C47" i="7"/>
  <c r="E47" i="7" s="1"/>
  <c r="D47" i="7"/>
  <c r="E46" i="7"/>
  <c r="E45" i="7"/>
  <c r="E44" i="7"/>
  <c r="B26" i="7"/>
  <c r="C26" i="7"/>
  <c r="C25" i="7"/>
  <c r="C24" i="7"/>
  <c r="C23" i="7"/>
  <c r="C22" i="7"/>
  <c r="C21" i="7"/>
  <c r="D8" i="7"/>
  <c r="D9" i="7"/>
  <c r="D10" i="7"/>
  <c r="D11" i="7"/>
  <c r="D13" i="7" s="1"/>
  <c r="D12" i="7"/>
  <c r="C13" i="7"/>
  <c r="B13" i="7"/>
  <c r="G25" i="2"/>
  <c r="D13" i="2" s="1"/>
  <c r="D12" i="2" s="1"/>
  <c r="D11" i="2" s="1"/>
  <c r="D9" i="2" s="1"/>
  <c r="G239" i="2"/>
  <c r="G215" i="2"/>
  <c r="D214" i="2" s="1"/>
  <c r="D213" i="2" s="1"/>
  <c r="G272" i="2"/>
  <c r="F27" i="5"/>
  <c r="H162" i="5"/>
  <c r="H159" i="5"/>
  <c r="H167" i="5"/>
  <c r="H172" i="5"/>
  <c r="D115" i="3"/>
  <c r="D104" i="3" s="1"/>
  <c r="D61" i="3"/>
  <c r="D60" i="3" s="1"/>
  <c r="D195" i="2"/>
  <c r="D119" i="2"/>
  <c r="G144" i="2"/>
  <c r="G157" i="2"/>
  <c r="G153" i="2"/>
  <c r="D143" i="2"/>
  <c r="G190" i="2"/>
  <c r="D178" i="2" s="1"/>
  <c r="E85" i="2"/>
  <c r="E99" i="2"/>
  <c r="D84" i="2"/>
  <c r="E288" i="2"/>
  <c r="D287" i="2" s="1"/>
  <c r="D286" i="2" s="1"/>
  <c r="D285" i="2" s="1"/>
  <c r="D299" i="2"/>
  <c r="D296" i="2"/>
  <c r="D295" i="2"/>
  <c r="G241" i="3"/>
  <c r="E240" i="3"/>
  <c r="E229" i="3" s="1"/>
  <c r="G58" i="4"/>
  <c r="D52" i="4" s="1"/>
  <c r="D75" i="1"/>
  <c r="G160" i="3"/>
  <c r="D156" i="3" s="1"/>
  <c r="D105" i="3"/>
  <c r="G174" i="3"/>
  <c r="D173" i="3" s="1"/>
  <c r="D172" i="3" s="1"/>
  <c r="G381" i="2"/>
  <c r="G365" i="2"/>
  <c r="G371" i="2"/>
  <c r="E370" i="2" s="1"/>
  <c r="G340" i="2"/>
  <c r="D339" i="2" s="1"/>
  <c r="D338" i="2" s="1"/>
  <c r="E337" i="2" s="1"/>
  <c r="D351" i="2"/>
  <c r="E345" i="2" s="1"/>
  <c r="G216" i="3"/>
  <c r="F387" i="5"/>
  <c r="D309" i="2"/>
  <c r="G326" i="2"/>
  <c r="D320" i="2"/>
  <c r="D308" i="2"/>
  <c r="E307" i="2" s="1"/>
  <c r="E306" i="2" s="1"/>
  <c r="D347" i="2"/>
  <c r="G70" i="4"/>
  <c r="D69" i="4" s="1"/>
  <c r="D68" i="4" s="1"/>
  <c r="D364" i="2"/>
  <c r="D363" i="2" s="1"/>
  <c r="D39" i="1"/>
  <c r="E79" i="3"/>
  <c r="E86" i="3"/>
  <c r="E78" i="3"/>
  <c r="D51" i="1"/>
  <c r="D38" i="1" s="1"/>
  <c r="D13" i="1" s="1"/>
  <c r="D12" i="1" s="1"/>
  <c r="D10" i="1" s="1"/>
  <c r="H133" i="5"/>
  <c r="H131" i="5"/>
  <c r="H130" i="5" s="1"/>
  <c r="D231" i="3"/>
  <c r="D230" i="3"/>
  <c r="F131" i="5"/>
  <c r="D14" i="4"/>
  <c r="D40" i="4"/>
  <c r="D28" i="4" s="1"/>
  <c r="D13" i="4" s="1"/>
  <c r="D12" i="4" s="1"/>
  <c r="D10" i="4" s="1"/>
  <c r="G159" i="5"/>
  <c r="G162" i="5"/>
  <c r="G167" i="5"/>
  <c r="F18" i="5"/>
  <c r="D346" i="2"/>
  <c r="D380" i="2"/>
  <c r="D379" i="2"/>
  <c r="E377" i="2"/>
  <c r="D396" i="2"/>
  <c r="D395" i="2"/>
  <c r="D394" i="2"/>
  <c r="D393" i="2"/>
  <c r="D36" i="3"/>
  <c r="D28" i="3"/>
  <c r="D27" i="3" s="1"/>
  <c r="D48" i="3"/>
  <c r="D57" i="3"/>
  <c r="D14" i="3"/>
  <c r="D197" i="3"/>
  <c r="D196" i="3"/>
  <c r="D195" i="3"/>
  <c r="E208" i="3"/>
  <c r="D215" i="3"/>
  <c r="D214" i="3"/>
  <c r="D222" i="3"/>
  <c r="D221" i="3" s="1"/>
  <c r="D210" i="3"/>
  <c r="D209" i="3"/>
  <c r="F49" i="5"/>
  <c r="F59" i="5"/>
  <c r="F82" i="5"/>
  <c r="F81" i="5" s="1"/>
  <c r="F138" i="5" s="1"/>
  <c r="F102" i="5"/>
  <c r="F104" i="5"/>
  <c r="F107" i="5"/>
  <c r="F88" i="5"/>
  <c r="G82" i="5"/>
  <c r="G81" i="5" s="1"/>
  <c r="G138" i="5" s="1"/>
  <c r="G102" i="5"/>
  <c r="G104" i="5"/>
  <c r="G107" i="5"/>
  <c r="G88" i="5"/>
  <c r="H82" i="5"/>
  <c r="H81" i="5" s="1"/>
  <c r="H102" i="5"/>
  <c r="H104" i="5"/>
  <c r="H107" i="5"/>
  <c r="H88" i="5"/>
  <c r="F119" i="5"/>
  <c r="F118" i="5" s="1"/>
  <c r="G119" i="5"/>
  <c r="G118" i="5"/>
  <c r="H119" i="5"/>
  <c r="H118" i="5" s="1"/>
  <c r="F130" i="5"/>
  <c r="G130" i="5"/>
  <c r="F159" i="5"/>
  <c r="F172" i="5" s="1"/>
  <c r="F162" i="5"/>
  <c r="F167" i="5"/>
  <c r="G172" i="5"/>
  <c r="H211" i="5"/>
  <c r="H266" i="5"/>
  <c r="F314" i="5"/>
  <c r="F323" i="5"/>
  <c r="F312" i="5" s="1"/>
  <c r="F350" i="5"/>
  <c r="F353" i="5"/>
  <c r="F356" i="5"/>
  <c r="F363" i="5"/>
  <c r="E378" i="2"/>
  <c r="D14" i="1"/>
  <c r="D63" i="1"/>
  <c r="D74" i="1"/>
  <c r="D362" i="2" l="1"/>
  <c r="D361" i="2" s="1"/>
  <c r="D118" i="2"/>
  <c r="D83" i="2" s="1"/>
  <c r="D82" i="2" s="1"/>
  <c r="D80" i="2" s="1"/>
  <c r="E213" i="3"/>
  <c r="E207" i="3" s="1"/>
  <c r="E77" i="3"/>
  <c r="H138" i="5"/>
  <c r="D13" i="3"/>
  <c r="D12" i="3" s="1"/>
  <c r="D10" i="3" s="1"/>
  <c r="D336" i="2"/>
</calcChain>
</file>

<file path=xl/sharedStrings.xml><?xml version="1.0" encoding="utf-8"?>
<sst xmlns="http://schemas.openxmlformats.org/spreadsheetml/2006/main" count="2163" uniqueCount="917">
  <si>
    <t xml:space="preserve">     เพื่อจ่ายเป็นค่าจ้างเหมา ผู้ดูแลเด็ก ระดับก่อนวัยเรียน </t>
  </si>
  <si>
    <t>จำนวน 7 คน ๆละ 3,000 บาท/เดือน                           เป็นเงิน   252,000  บาท</t>
  </si>
  <si>
    <t>เพื่อประชาคมอาเซียน                                             เป็นเงิน    50,000  บาท</t>
  </si>
  <si>
    <t xml:space="preserve">    ภาษีโรงเรือนและที่ดิน</t>
  </si>
  <si>
    <t>ประมาณการไว้ใกล้เคียงกับงบประมาณที่รับจริงปีงบประมาณที่ผ่านมา</t>
  </si>
  <si>
    <t xml:space="preserve">    ภาษีบำรุงท้องที่</t>
  </si>
  <si>
    <t xml:space="preserve">    ภาษีป้าย</t>
  </si>
  <si>
    <t xml:space="preserve">    อากรรังนกอีแอ่น</t>
  </si>
  <si>
    <t>ค่าธรรมเนียมเกี่ยวกับใบอนุญาตการขายสุรา</t>
  </si>
  <si>
    <t>ประมาณการลดลง โดยประมาณการใกล้เคียงกับรายรับจริง</t>
  </si>
  <si>
    <t xml:space="preserve">     ค่าธรรมเนียมเกี่ยวกับการควบคุมอาคาร</t>
  </si>
  <si>
    <t xml:space="preserve">     ค่าธรรมเนียมเก็บและขนมูลฝอย</t>
  </si>
  <si>
    <t>ประมาณการไว้เท่ากับงบประมาณปีที่ล่วงมาแล้ว</t>
  </si>
  <si>
    <t xml:space="preserve">    ค่าธรรมเนียมในการออกหนังสือรับรองการแจ้งการจัดตั้งสถานที่จำหน่ายอาหาร</t>
  </si>
  <si>
    <t>หรือสถานที่สะสมอาหารในอาคารหรือพื้นที่ใด ซึ่งมีพื้นที่ไม่เกิน 200 ตร.ม.</t>
  </si>
  <si>
    <t xml:space="preserve">    ค่าปรับจราจรทางบก</t>
  </si>
  <si>
    <t xml:space="preserve">    ค่าปรับผิดสัญญา</t>
  </si>
  <si>
    <t xml:space="preserve">    ค่าใบอนุญาตจัดตั้งตลาด</t>
  </si>
  <si>
    <t xml:space="preserve">     ค่าใบอนุญาตเกี่ยวกับการควบคุมอาคาร</t>
  </si>
  <si>
    <t>ประมาณการเพิ่มขึ้น โดยประมาณการใกล้เคียงกับรายรับจริง</t>
  </si>
  <si>
    <t xml:space="preserve">     ค่าใบอนุญาตอื่น  ๆ</t>
  </si>
  <si>
    <t xml:space="preserve">หมวดรายได้จากทรัพย์สิน     </t>
  </si>
  <si>
    <t xml:space="preserve">     ค่าดอกเบี้ยเงินฝากธนาคาร   </t>
  </si>
  <si>
    <t xml:space="preserve">        ประมาณการไว้ใกล้เคียงกับรับจริงงบประมาณที่ผ่านมา</t>
  </si>
  <si>
    <t>หมวดรายได้จากสาธารณูปโภค</t>
  </si>
  <si>
    <t xml:space="preserve">รายได้จากสาธารณูปโภคและการพานิชย์          </t>
  </si>
  <si>
    <t xml:space="preserve">         ประมาณการไว้ใกล้เคียงกับงบประมาณที่รับจริงปีงบประมาณที่ผ่านมา</t>
  </si>
  <si>
    <t xml:space="preserve">   ค่าขายแบบแปลน   </t>
  </si>
  <si>
    <t xml:space="preserve">        ประมาณการลดลง โดยประมาณการใกล้เคียงกับรายรับจริง</t>
  </si>
  <si>
    <t xml:space="preserve">   รายได้เบ็ดเตล็ด</t>
  </si>
  <si>
    <t xml:space="preserve">    ภาษีมูลค่าเพิ่ม ตาม พ.ร.บ. กำหนดแผนฯ   </t>
  </si>
  <si>
    <t xml:space="preserve">        ประมาณการไว้ใกล้เคียงกับงบประมาณที่รับจริงปีงบประมาณที่ผ่านมา</t>
  </si>
  <si>
    <t xml:space="preserve">   ภาษีมูลค่าเพิ่ม 1 ใน 9</t>
  </si>
  <si>
    <t xml:space="preserve">   ภาษีธุรกิจเฉพาะ</t>
  </si>
  <si>
    <t xml:space="preserve">        ประมาณเพิ่มขึ้น ตามรายรับจริงปีงบประมาณที่ผ่านมา</t>
  </si>
  <si>
    <t xml:space="preserve">   ภาษีสุรา</t>
  </si>
  <si>
    <t xml:space="preserve">    ภาษีสรรพสามิต</t>
  </si>
  <si>
    <t xml:space="preserve">    ค่าภาคหลวงแร่</t>
  </si>
  <si>
    <t xml:space="preserve">       ประมาณการไว้ใกล้เคียงกับงบประมาณที่รับจริงปีงบประมาณที่ล่วงมาแล้ว</t>
  </si>
  <si>
    <t xml:space="preserve">    ค่าภาคหลวงปิโตเลียม</t>
  </si>
  <si>
    <t xml:space="preserve">    เงินที่เก็บได้ตามกฏหมายว่าด้วยอุทยานแห่งชาติ</t>
  </si>
  <si>
    <t xml:space="preserve">        ประมาณการเพิ่มขึ้น โดยประมาณการใกล้เคียงกับการรับจริง</t>
  </si>
  <si>
    <t xml:space="preserve">    ค่าธรรมเนียมการจดทะเบียนสิทธิและนิติกรรมตามกฎหมายที่ดิน</t>
  </si>
  <si>
    <t>ประกอบงบประมาณรายจ่ายประจำปีงบประมาณ พ.ศ.  2556</t>
  </si>
  <si>
    <t xml:space="preserve">      2.  การบริหารงบประมาณ ในปีงบประมาณ พ.ศ.2556</t>
  </si>
  <si>
    <t xml:space="preserve">      -  โรงเรียนบ้านเกาะนก จำนวน 92  คนๆละ 13 บาท</t>
  </si>
  <si>
    <t xml:space="preserve">      -  โรงเรียนบ้านนาใน  จำนวน 46  คนๆ ละ 13 บาท</t>
  </si>
  <si>
    <t xml:space="preserve">      -  โรงเรียนวัดอินทนิน  จำนวน 107  คนๆ ละ 13 บาท</t>
  </si>
  <si>
    <t xml:space="preserve">      -  โรงเรียนบ้านควนแรด   จำนวน 57 คนๆ ละ 13 บาท</t>
  </si>
  <si>
    <t>ทุ่งมะพร้าวในปีงบประมาณ 2556</t>
  </si>
  <si>
    <r>
      <t>หมายเหตุ</t>
    </r>
    <r>
      <rPr>
        <sz val="16"/>
        <rFont val="TH SarabunPSK"/>
        <family val="2"/>
      </rPr>
      <t xml:space="preserve">  คิดเป็นร้อยละ  37.67</t>
    </r>
  </si>
  <si>
    <t xml:space="preserve">   3.  รายละเอียดรายจ่ายบางรายการที่จำเป็นต้องใช้ในการบริหารกิจการขององค์การบริหารส่วนตำบล</t>
  </si>
  <si>
    <t xml:space="preserve">      -  โรงเรียนนิคมสร้างตนเอง 1 จำนวน 97 คนๆ ละ 13 บาท</t>
  </si>
  <si>
    <t>คณะกรรมการการศึกษาขั้นพื้นฐาน (สพฐ.) จำนวน 758 คน ๆ ละ</t>
  </si>
  <si>
    <t xml:space="preserve">       -  ค่าจ้างเหมาจัดทำป้ายประชาสัมพันธ์และเผยแพร่ข้อมูล </t>
  </si>
  <si>
    <t xml:space="preserve">       -  ค่ารับเอกสาร ค่าเย็บหนังสือ ค่าจ้างเหมาแรงงาน       </t>
  </si>
  <si>
    <t xml:space="preserve">       -  ค่าเช่าเครื่องถ่ายเอกสาร                                    </t>
  </si>
  <si>
    <t xml:space="preserve">       -  ค่าใช้จ่ายในการดำเนินคดีตามคำพิพากษา               </t>
  </si>
  <si>
    <t xml:space="preserve">       -  ค่าจ้างเหมาติดตั้งฟิล์มกรองแสงในสำนักงาน             </t>
  </si>
  <si>
    <t xml:space="preserve">       -  ค่าเลี้ยงรับรองในการประชุมสภาท้องถิ่น         </t>
  </si>
  <si>
    <t xml:space="preserve">       -  ค่ารับรองเกี่ยวกับการต้อนรับบุคคล             </t>
  </si>
  <si>
    <t xml:space="preserve">          ค่าพาหนะ  ค่าเช่าที่พักและค่าใช้จ่ายอื่นๆ          </t>
  </si>
  <si>
    <t xml:space="preserve">           หรืองานรัฐพิธีต่าง ๆ                                                                                                </t>
  </si>
  <si>
    <t xml:space="preserve">          รักษ์พื้นที่สีเขียว"                                                                                                       </t>
  </si>
  <si>
    <t xml:space="preserve">          พระมหากษัตริย์                                                                                                      </t>
  </si>
  <si>
    <t xml:space="preserve">พอเพียง                                                      </t>
  </si>
  <si>
    <t xml:space="preserve">ขององค์การบริหารส่วนตำบลทุ่งมะพร้าว                   </t>
  </si>
  <si>
    <t xml:space="preserve">     - สำหรับรถยนต์ประจำสำนักงาน        </t>
  </si>
  <si>
    <t xml:space="preserve">     - สำหรับรถบรรทุก  6 ล้อ               </t>
  </si>
  <si>
    <t xml:space="preserve">     - สำหรับเครื่องตัดหญ้าบริเวณ อบต.     </t>
  </si>
  <si>
    <t xml:space="preserve">     - สำหรับรถกระเช้า                       </t>
  </si>
  <si>
    <t xml:space="preserve">  - เพื่อจ่ายเป็นจัดซื้อเครื่องพิมพ์เลเซอร์/ชนิด LED สี Network จำนวน 1 เครื่อง           </t>
  </si>
  <si>
    <t xml:space="preserve">     * ความละเอียดในการพิมพ์ไม่น้อยกว่า 600x600 dpi </t>
  </si>
  <si>
    <t xml:space="preserve">     * ความเร็วในการพิมพ์สี/ขาวดำ ไม่น้อยกว่า 20 หน้าต่อนาที </t>
  </si>
  <si>
    <t xml:space="preserve">     * Memory ขนาดไม่น้อยกว่า 16 MB                                  </t>
  </si>
  <si>
    <t xml:space="preserve">     * สามารถพิมพ์เอกสารกลับหน้าอัตโนมัติได้</t>
  </si>
  <si>
    <t>และ 1xEthernet 10/100 Base TX</t>
  </si>
  <si>
    <t xml:space="preserve">     * มี Interface ไม่น้อยกว่า 1x Parallel หรือ 1x USB 2.0 และ </t>
  </si>
  <si>
    <t>โดยมีถาดใส่กระดาษได้ไม่น้อยกว่า 250 แผ่น</t>
  </si>
  <si>
    <t xml:space="preserve">     * สามารถใช้ได้กับ A4 letter Legal และ Custom </t>
  </si>
  <si>
    <t xml:space="preserve">     * สามารถใช้ได้กับ A4 letter Legal และ Custom</t>
  </si>
  <si>
    <t>โดยมีถาดใส่กระดาษได้ไม่น้อยกว่า 150 แผ่น</t>
  </si>
  <si>
    <t xml:space="preserve">จำนวน  4 ถัง </t>
  </si>
  <si>
    <t xml:space="preserve">       - จัดซื้อถังน้ำแบบไฟเบอร์กลาส ขนาด 1,500 ลิตร    </t>
  </si>
  <si>
    <t>เงินอุดหนุนกิจการที่เป็นสาธารณะประโยชน์  ตั้งจ่ายจากเงินรายได้</t>
  </si>
  <si>
    <t xml:space="preserve">    - เพื่อจ่ายเป็นเงินอุดหนุนมัสยิด หมู่ที่ 2 บ้านคลองเจริญ </t>
  </si>
  <si>
    <t xml:space="preserve">        * โครงการจัดงานวันสงกรานต์และวันผู้สูงอายุ  </t>
  </si>
  <si>
    <t xml:space="preserve">        * โครงการบวชเณรภาคฤดูร้อน                       </t>
  </si>
  <si>
    <t xml:space="preserve">        * โครงการเทศกาลหล่อเทียนและแห่เทียนเข้าพรรษา  </t>
  </si>
  <si>
    <t xml:space="preserve">    - เพื่อจ่ายเป็นเงินอุดหนุนวัดประชุมศึกษาตามโครงการดังนี้     </t>
  </si>
  <si>
    <t xml:space="preserve">     - เพื่อใช้จ่ายตามโครงการส่งเสริมสนับสนุนประเพณีชาวไทยใหม่       </t>
  </si>
  <si>
    <t xml:space="preserve">    - เพื่อจ่ายค่าใช้จ่ายในการสนับสนุนกิจกรรมศูนย์พัฒนาเด็กเล็ก ต.ทุ่งมะพร้าว</t>
  </si>
  <si>
    <t xml:space="preserve">    - เพื่อจ่ายค่าใช้จ่ายในการสนับสนุนกิจกรรมวันเด็กแห่งชาติ ประจำปี 2556</t>
  </si>
  <si>
    <t xml:space="preserve">     - โครงการจัดส่งนักกีฬาหรือนักกรีฑา เข้าร่วมการแข่งขันเป็นเงิน </t>
  </si>
  <si>
    <t xml:space="preserve">       - จัดซื้อเครื่องดูดฝุ่น จำนวน  1 เครื่อง ขนาด15 ลิตร เป็นเงิน                 </t>
  </si>
  <si>
    <t xml:space="preserve">       - จัดซื้อชุดรับแขก สำหรับห้องนายก จำนวน 1 ชุด    เป็นเงิน                 </t>
  </si>
  <si>
    <t xml:space="preserve">    เพื่อจ่ายเป็นค่าจัดซื้อชุดเครื่องเสียง ในห้องประชุมสภา อบต.วัสดุอุปกรณ์</t>
  </si>
  <si>
    <t xml:space="preserve">     - เพื่อจ่ายเป็นค่าจัดซื้อเต็นท์  จำนวน  2  หลัง</t>
  </si>
  <si>
    <t xml:space="preserve">     - เพื่อจ่ายเป็นค่าป้ายเหลี่ยมแบบโปร่งด้านในมีไฟนิออน จำนวน 4 ป้าย    เป็นเงิน</t>
  </si>
  <si>
    <t xml:space="preserve">    เพื่อจ่ายเป็นเงินอุดหนุนจังหวัดพังงา ลากเรือรบเขาพระทอง</t>
  </si>
  <si>
    <t>และอุปกรณ์อื่นที่จำเป็น</t>
  </si>
  <si>
    <t xml:space="preserve">     เพื่อจ่ายเป็นค่าวัสดุเชื้อเพลิงสำหรับรถรับ-ส่ง นักเรียนและ</t>
  </si>
  <si>
    <t xml:space="preserve">จำนวน  2 เครื่อง                                                    </t>
  </si>
  <si>
    <t>ครุภัณฑ์ไฟฟ้าและวิทยุ  ตั้งจ่ายจากเงินอุดหนุนทั่วไป</t>
  </si>
  <si>
    <t>รายจ่ายเกี่ยวกับการรับรองและพิธีการ  ตั้งจ่ายจากเงินอุดหนุนทั่วไป</t>
  </si>
  <si>
    <t>ตั้งจ่ายจากเงินอุดหนุนทั่วไป</t>
  </si>
  <si>
    <t>(ตำแหน่ง ผู้ช่วยช่างโยธา ผู้ช่วยเจ้าหน้าที่ธุรการ และ พนักงานผลิตน้ำประปา )</t>
  </si>
  <si>
    <r>
      <t xml:space="preserve">ขณะนี้องค์การบริหารส่วนตำบลทุ่งมะพร้าวมีเงินสะสมคงเหลืออยู่ </t>
    </r>
    <r>
      <rPr>
        <b/>
        <sz val="16"/>
        <rFont val="TH SarabunPSK"/>
        <family val="2"/>
      </rPr>
      <t xml:space="preserve"> 13,781,877.43 บาท</t>
    </r>
  </si>
  <si>
    <t xml:space="preserve">     - โครงการ อบต.ทุ่งมะพร้าวคัพ ประจำปี 2556           เป็นเงิน           </t>
  </si>
  <si>
    <t>ค่าบำรุงรักษาทรัพย์สิน เป็นต้น (วงเงินไม่เกิน 5,000 บาท)</t>
  </si>
  <si>
    <t xml:space="preserve">     เพื่อจ่ายเป็นเงินเดือนพนักงานส่วนตำบล (บุคลากรทางการศึกษา)</t>
  </si>
  <si>
    <t>(ตำแหน่ง ครูผู้ช่วย จำนวน 9 อัตรา )</t>
  </si>
  <si>
    <t xml:space="preserve">     เพื่อจ่ายเป็นค่าวัสดุเชื้อเพลิง ดังต่อไปนี้</t>
  </si>
  <si>
    <t xml:space="preserve">       - ค่าวัสดุเชื้อเพลิงและหล่อลื่น สำหรับเครื่องตบฯ                      เป็นเงิน    5,000  บาท</t>
  </si>
  <si>
    <t xml:space="preserve">    -  เพื่อจ่ายค่าใช้จ่ายในการเดินทางไปราชการ สำหรับค่าเบี้ยเลี้ยง ค่าพาหนะ</t>
  </si>
  <si>
    <t xml:space="preserve">   - ค่าใช้จ่ายตามโครงการอาสาสมัครดูแลผู้สูงอายุที่บ้าน (อผส.)</t>
  </si>
  <si>
    <t xml:space="preserve">   - ค่าใช้จ่ายตามโครงการซ่อมแซมที่อยู่อาศัยให้กับประชาชนผู้ยากไร้</t>
  </si>
  <si>
    <t xml:space="preserve">ในการซ่อมแซมบ้านหรือที่อยู่อาศัยของประชาชนผู้ยากไร้ฯ             </t>
  </si>
  <si>
    <t>แบบพับได้ ขนาด 1.80 เมตร จำนวน 10 ตัว</t>
  </si>
  <si>
    <t xml:space="preserve">       - จัดซื้อโต๊ะเอนกประสงค์ โฟเมก้าขาเหล็กซุบโครเมี่ยม                 </t>
  </si>
  <si>
    <t xml:space="preserve">     เพื่อจ่ายเป็นค่าตอบแทนการปฏิบัติงานนอกเวลาราชการ</t>
  </si>
  <si>
    <t xml:space="preserve">     เพื่อจ่ายเป็นเงินเพิ่มของพนักงานส่วนตำบล(บุคลาการทางการศึกษา)</t>
  </si>
  <si>
    <t>(ตำแหน่ง ผู้ช่วยเจ้าหน้าที่การเงินและบัญชี )</t>
  </si>
  <si>
    <t xml:space="preserve">     เพื่อจ่ายเป็นค่าจ้างของพนักงานจ้างตามภารกิจ(บุคลากรสนับสนุนฯ)</t>
  </si>
  <si>
    <t xml:space="preserve">   (7) ค่าใบอนุญาตประกอบการค้าสำหรับกิจการที่เป็น</t>
  </si>
  <si>
    <t>อันตรายต่อสุขภาพ</t>
  </si>
  <si>
    <t xml:space="preserve">   (5) ค่าธรรมเนียมจดทะเบียนพานิชย์</t>
  </si>
  <si>
    <t xml:space="preserve">   (1) ภาษีมูลค่าเพิ่มตาม พ.ร.บ.กำหนดแผนฯ</t>
  </si>
  <si>
    <t xml:space="preserve">   (2) ภาษีมูลค่าเพิ่ม 1 ใน 9</t>
  </si>
  <si>
    <t xml:space="preserve">   (3) ภาษีธุรกิจเฉพาะ</t>
  </si>
  <si>
    <t xml:space="preserve">   (4) ภาษีสุรา</t>
  </si>
  <si>
    <t xml:space="preserve">   (5) ภาษีสรรพสามิต</t>
  </si>
  <si>
    <t xml:space="preserve">   (7) ค่าภาคหลวงแร่</t>
  </si>
  <si>
    <t>ประกอบร่างข้อบัญญัติงบประมาณรายจ่ายประจำปีงบประมาณ พ.ศ.2556</t>
  </si>
  <si>
    <t xml:space="preserve">งบประมาณขององค์การบริหารส่วนตำบล เป็นการจัดทำงบประมาณแบบสมดุล (รายจ่ายเท่ากับรายรับ) นอกจากนั้น </t>
  </si>
  <si>
    <t>งานระดับมัธยมศึกษา</t>
  </si>
  <si>
    <r>
      <t xml:space="preserve">  </t>
    </r>
    <r>
      <rPr>
        <b/>
        <u/>
        <sz val="16"/>
        <rFont val="TH SarabunPSK"/>
        <family val="2"/>
      </rPr>
      <t>งบเงินอุดหนุน</t>
    </r>
  </si>
  <si>
    <t xml:space="preserve">     -  เพื่อจ่ายเป็นเงินอุดหนุนโรงเรียนทุ่งมะพร้าววิทยาตามโครงการ</t>
  </si>
  <si>
    <t>"การฝึกทักษะด้านภาษาแก่นักเรียนเพื่อเตรียมการเข้าสู่ประชาคมอาเซียน"</t>
  </si>
  <si>
    <t>งบประมาณรายจ่าย ประจำปีงบประมาณ พ.ศ.2556</t>
  </si>
  <si>
    <t xml:space="preserve">            โดยที่เป็นการสมควรตั้งงบประมาณรายจ่าย ประจำปีงบประมาณ พ.ศ.2556 อาศัยอำนาจตามความในพระราช</t>
  </si>
  <si>
    <t>พ.ศ. 2556"</t>
  </si>
  <si>
    <t xml:space="preserve">           ข้อ 2  ข้อบัญญัติองค์การบริหารส่วนตำบลนี้ ให้ใช้บังคับตั้งแต่วันที่ 1 ตุลาคม 2555 เป็นต้นไป</t>
  </si>
  <si>
    <t xml:space="preserve">           ข้อ 3 งบประมาณรายจ่าย ประจำปีงบประมาณ พ.ศ.2556 ให้ตั้งจ่ายเป็นจำนวนรวมทั้งสิ้น</t>
  </si>
  <si>
    <t>ประมาณรายรับ ประจำปีงบประมาณ พ.ศ 2556</t>
  </si>
  <si>
    <t xml:space="preserve">    ค่าธรมเนียมจดทะเบียนพานิชย์</t>
  </si>
  <si>
    <t xml:space="preserve"> โดยประมาณการใกล้เคียงกับรายรับจริงปีที่ล่วงมาแล้ว</t>
  </si>
  <si>
    <t>ประมาณการใกล้เคียงกับรายรับจริงปีที่ล่วงมาแล้ว</t>
  </si>
  <si>
    <t xml:space="preserve">    ค่าใบอนุญาตประการค้าสำหรับกิจการที่เป็นอันตรายต่อสุขภาพ</t>
  </si>
  <si>
    <t>ประมาณการลดลง  กับรายรับจริงปีที่ล่วงมาแล้ว</t>
  </si>
  <si>
    <t xml:space="preserve">    ภาษีการพนัน</t>
  </si>
  <si>
    <t xml:space="preserve">     เงินอุดหนุนทั่วไปเพื่อสนับสนุนการกระจายอำนาจให้แก่</t>
  </si>
  <si>
    <t>องค์กรปกครองส่วนท้องถิ่น</t>
  </si>
  <si>
    <t xml:space="preserve">         ประมาณการใกล้เคียงกับรับจริงของปีปัจจุบัน</t>
  </si>
  <si>
    <t xml:space="preserve">       - จัดซื้อเก้าอี้ สำหรับพนักงานส่วนตำบล จำนวน 4 ตัว เป็นเงิน</t>
  </si>
  <si>
    <t xml:space="preserve">       - จัดซื้อเก้าอี้ทำงาน ให้กับพนักงานส่วนตำบล</t>
  </si>
  <si>
    <t>จำนวน  4  ตัว                  เป็นเงิน  12,000  บาท</t>
  </si>
  <si>
    <t xml:space="preserve">   - เพื่อจ่ายเป็นค่าจัดซื้อเก้าอี้สำหรับพนักงานส่วนตำบล จำนวน 3 ตัว </t>
  </si>
  <si>
    <t>บุคคลภายนอก ค่าธรรมเนียมต่างๆค่าคัดถ่ายรับรองสำเนาเอกสาร</t>
  </si>
  <si>
    <t xml:space="preserve">  -  เพื่อจ่ายเป็นค่าจัดซื้อเครื่องแต่งกาย สำหรับสมาชิก อปพร.</t>
  </si>
  <si>
    <t xml:space="preserve">จำนวน  43 ชุด </t>
  </si>
  <si>
    <t xml:space="preserve">  - เพื่อจ่ายเป็นค่าจัดซื้อเสื้อกั๊กสะท้อนแสงตรา อปพร.</t>
  </si>
  <si>
    <t xml:space="preserve">พร้อมชื่อต้นสังกัด  จำนวน  10  ตัว </t>
  </si>
  <si>
    <t xml:space="preserve">   - เพื่อจ่ายเป็นค่าจัดซื้อกระบอกไฟกระพริบ สำหรับ อปพร.</t>
  </si>
  <si>
    <t>จำนวน  16 อัน</t>
  </si>
  <si>
    <t>และชื่อต้นสังกัด จำนวน  20 อัน</t>
  </si>
  <si>
    <t xml:space="preserve">       - ค่าวัสดุเชื้อเพลิงและหล่อลื่น สำหรับรถจักรยานยนต์                        </t>
  </si>
  <si>
    <t xml:space="preserve">       - ค่าวัสดุเชื้อเพลิงและหล่อลื่น สำหรับการขอสนับสนุน</t>
  </si>
  <si>
    <t xml:space="preserve">เครื่องจักรหน่วยงานอื่น เพื่อดำเนินการในพื้นที่ตำบลทุ่งมะพร้าว                       </t>
  </si>
  <si>
    <t>.</t>
  </si>
  <si>
    <t xml:space="preserve">     -  เงินอุดหนุนทั่วไป (ด้านการศึกษา สาธารณสุขและผู้ป่วยเอดส์)</t>
  </si>
  <si>
    <t xml:space="preserve">     -  เงินอุดหนุนทั่วไป</t>
  </si>
  <si>
    <t>(นายศุภศักดิ์   โภคบุตร )</t>
  </si>
  <si>
    <t xml:space="preserve">     เพื่อจ่ายเป็นค่าจัดซื้อวัสดุยานพาหนะและขนส่ง เช่น</t>
  </si>
  <si>
    <t>แบตเตอรี่ น้ำมันเบรค ยางนอก-ใน ปะยาง เป็นต้น</t>
  </si>
  <si>
    <t xml:space="preserve">       -  ค่ารับเอกสาร ค่าเย็บหนังสือ ค่าจ้างเหมาแรงงาน      </t>
  </si>
  <si>
    <t xml:space="preserve">   - เพื่อจ่ายเป็นค่าจัดซื้อแบบหล่อคอนกรีตทรงเหลี่ยม จำนวน 3 ลูก</t>
  </si>
  <si>
    <t xml:space="preserve">       - โครงการเพิ่มประสิทธิภาพพนักงานและเจ้าหน้าที่</t>
  </si>
  <si>
    <t>ในเขตองค์การบริหารส่วนตำบลทุ่งมะพร้าว</t>
  </si>
  <si>
    <r>
      <t>งานสวัสดิการสังคมและสังคมสงเคราะห์</t>
    </r>
    <r>
      <rPr>
        <b/>
        <sz val="16"/>
        <rFont val="TH SarabunPSK"/>
        <family val="2"/>
      </rPr>
      <t xml:space="preserve">       </t>
    </r>
  </si>
  <si>
    <t>(ตำแหน่ง ภารโรง  พนักงานขับเครื่องจักรขนาดเบา (ขับรถรับ-ส่ง นักเรียน  )</t>
  </si>
  <si>
    <t>(ตำแหน่ง ภารโรง  พนักงานขับเครื่องจักรขนาดเบา (ขับรถรับ-ส่ง นักเรียน )</t>
  </si>
  <si>
    <t xml:space="preserve">ค่าเช่าที่พักและค่าใช้จ่ายอื่นๆ (สำหรับนักวิชาการและบุคลากรทางการศึกษา)   </t>
  </si>
  <si>
    <t xml:space="preserve">   (8) ค่าภาคหลวงปิโตเลียม</t>
  </si>
  <si>
    <t xml:space="preserve">   (9) เงินที่เก็บตามกฎหมายว่าด้วยอุทยานแห่งชาติ</t>
  </si>
  <si>
    <t xml:space="preserve">   (10) ค่าธรรมเนียมสิทธิและนิติกรรมตามประมวลกฎหมายที่ดิน</t>
  </si>
  <si>
    <t xml:space="preserve">   (6) ภาษีการพนัน</t>
  </si>
  <si>
    <t xml:space="preserve">   (1) เงินอุดหนุนทั่วไปเพื่อสนับสนุนการกระจายอำนาจ</t>
  </si>
  <si>
    <t>ให้แก่องค์กรปกครองส่วนท้องถิ่น</t>
  </si>
  <si>
    <t xml:space="preserve">    4. การบริหารงบประมาณ ในปีงบประมาณ พ.ศ.2554</t>
  </si>
  <si>
    <t>ประจำปีงบประมาณ พ.ศ.2556</t>
  </si>
  <si>
    <t>ปี 2556</t>
  </si>
  <si>
    <t xml:space="preserve">   (1) ค่าธรรมเนียมเกี่ยวกับใบอนุญาตการขายสุรา</t>
  </si>
  <si>
    <t xml:space="preserve">   (2) ค่าธรรมเนียมเกี่ยวกับการควบคุมอาคาร</t>
  </si>
  <si>
    <t xml:space="preserve">   (3) ค่าธรรมเนียมเก็บและขนมูลฝอย</t>
  </si>
  <si>
    <t xml:space="preserve">   (4) ค่าธรรมเนียมเกี่ยวในการออกหนังสือรับรอง</t>
  </si>
  <si>
    <t xml:space="preserve">   (5) ค่าปรับผู้กระทำผิดกฎหมายจราจรทางบก</t>
  </si>
  <si>
    <t xml:space="preserve">   (6) ค่าปรับผิดสัญญา</t>
  </si>
  <si>
    <t>หน่วยงาน  ส่วนโยธาองค์การบริหารส่วนตำบล</t>
  </si>
  <si>
    <t xml:space="preserve">     เพื่อจ่ายเป็นค่าจ้างของพนักงานจ้างตามภารกิจและทั่วไป</t>
  </si>
  <si>
    <t xml:space="preserve">     เพื่อจ่ายเป็นค่าจัดซื้ออุปกรณ์ในการก่อสร้าง </t>
  </si>
  <si>
    <t xml:space="preserve">     เพื่อจ่ายเป็นค่าจัดซื้ออุปกรณ์ไฟฟ้า</t>
  </si>
  <si>
    <r>
      <t xml:space="preserve"> </t>
    </r>
    <r>
      <rPr>
        <b/>
        <u/>
        <sz val="14"/>
        <rFont val="TH SarabunPSK"/>
        <family val="2"/>
      </rPr>
      <t>งานบริหารทั่วไปเกี่ยวกับเคหะและชุมชน</t>
    </r>
  </si>
  <si>
    <t>(ตำแหน่ง หัวหน้าส่วนโยธา นายช่างโยธา ช่างโยธา )</t>
  </si>
  <si>
    <t>(ตำแหน่ง นายช่างโยธา ช่างโยธา )</t>
  </si>
  <si>
    <t>รายละเอียดประกอบงบประมาณรายจ่ายทั่วไป</t>
  </si>
  <si>
    <t>องค์การบริหารส่วนตำบลทุ่งมะพร้าว</t>
  </si>
  <si>
    <t>อำเภอท้ายเหมือง  จังหวัดพังงา</t>
  </si>
  <si>
    <t>ก. ค่าใช้จ่ายในการบริหารงานบุคลากร</t>
  </si>
  <si>
    <t>เงินเดือนและค่าจ้างประจำ</t>
  </si>
  <si>
    <t>ตั้งจ่ายรวมทั้งสิ้น</t>
  </si>
  <si>
    <t>ค่าเช่าบ้าน</t>
  </si>
  <si>
    <t>เงินช่วยเหลือการศึกษาบุตร</t>
  </si>
  <si>
    <t>ค่าตอบแทนการปฏิบัติงานนอกเวลา</t>
  </si>
  <si>
    <t>เงินช่วยเหลือค่ารักษาพยาบาล</t>
  </si>
  <si>
    <t>ค่าตอบแทนผู้ปฏิบัติราชการฯ</t>
  </si>
  <si>
    <t>รวมเป็นเงินทั้งสิ้น</t>
  </si>
  <si>
    <t>ค่าเบี้ยประชุม</t>
  </si>
  <si>
    <t xml:space="preserve">  =  37.67</t>
  </si>
  <si>
    <t>10,419,700 x 100</t>
  </si>
  <si>
    <t>ข. รายจ่ายที่องค์กรใช้จ่ายในการพัฒนาองค์กรปีงบประมาณ พ.ศ.2556</t>
  </si>
  <si>
    <t>ชื่อโครงการ</t>
  </si>
  <si>
    <t>จำนวนเงิน</t>
  </si>
  <si>
    <t>ปรากฎในแผนงาน</t>
  </si>
  <si>
    <t>หน่วยงาน</t>
  </si>
  <si>
    <t>หมายเหตุ</t>
  </si>
  <si>
    <t>บริหารทั่วไป</t>
  </si>
  <si>
    <t>สำนักปลัด</t>
  </si>
  <si>
    <t>โครงการ "ท้องถิ่นไทย รวมใจภักดิ์"</t>
  </si>
  <si>
    <t>โครงการปรัชญาเศรษฐกิจพอเพียง</t>
  </si>
  <si>
    <t>โครงการเพิ่มประสิทธิภาพพนักงานฯ</t>
  </si>
  <si>
    <t>โครงการฝึกอบรมและทบทวน</t>
  </si>
  <si>
    <t>สมาชิก อปพร.</t>
  </si>
  <si>
    <t>รักษาความสงบฯ</t>
  </si>
  <si>
    <t>โครงการ "ฉีดวัคซีนป้องกันโรคพิษ</t>
  </si>
  <si>
    <t>สุนัขบ้า"</t>
  </si>
  <si>
    <t>โครงการ "ระงับโรคติดต่อในสัตว์ปีก"</t>
  </si>
  <si>
    <t>โครงการเดินวิ่ง เพื่อสุขภาพ</t>
  </si>
  <si>
    <t>โครงการบริการด้านสาธารณสุขมูลฐาน</t>
  </si>
  <si>
    <t>หมู่บ้าน (อสม.)</t>
  </si>
  <si>
    <t>โครงการควบคุมไข้เลือดออก</t>
  </si>
  <si>
    <t>โครงการอาสาสมัครดูแลผู้สูงอายุ (อผส.)</t>
  </si>
  <si>
    <t>สังคมสงเคราะห์</t>
  </si>
  <si>
    <t>โครงการซ่อมแซมที่อยู่อาศัยให้กับ</t>
  </si>
  <si>
    <t>ประชาชนผู้ยากไร้ฯ</t>
  </si>
  <si>
    <t>อุดหนุนโรงพยาบาลส่งเสริมสุขภาพตำบล</t>
  </si>
  <si>
    <t>อุดหนุนชมรมผู้สูงอายุตำบลทุ่งมะพร้าว</t>
  </si>
  <si>
    <t>อุดหนุนสำนักงานเหล่ากาชาดจังหวัดพังงา</t>
  </si>
  <si>
    <t>อุดหนุนกองทุนสวัสดิการชุมชน ต.ทุ่งมะพร้าว</t>
  </si>
  <si>
    <t>ที่</t>
  </si>
  <si>
    <t>โครงการรณรงค์การป้องกันและลดอุบัติเหตุ</t>
  </si>
  <si>
    <t>ช่วงเทศกาล</t>
  </si>
  <si>
    <t>สร้างความเข้มแข็งฯ</t>
  </si>
  <si>
    <t>โครงการศูนย์พัฒนาครอบครัว ต.ทุ่งมะพร้าว</t>
  </si>
  <si>
    <t>โครงการฝึกอบรม "เยาวชนต้านยาเสพติด"</t>
  </si>
  <si>
    <t>โครงการจัดประชุมประชาคมตำบล</t>
  </si>
  <si>
    <t>โครงการ "ลดความรุนแรงต่อเด็ก และสตรี"</t>
  </si>
  <si>
    <t>โครงการ "ฝึกอาชีพเพื่อสร้างรายได้ กลุ่มต่าง"</t>
  </si>
  <si>
    <t>โครงการกิจกรรมวันเด็กแห่งชาติ</t>
  </si>
  <si>
    <t>ส่วนการศึกษาฯ</t>
  </si>
  <si>
    <t>อุดหนุนโรงเรียนทุ่งมะพร้าววิทยาตาม</t>
  </si>
  <si>
    <t>โครงการฝึกทักษะด้านภาษาฯ</t>
  </si>
  <si>
    <t>อุดหนุนโครงการเข้าค่ายวิชาการของนักเรียน</t>
  </si>
  <si>
    <t>ในโรงเรียน สพฐ.ในตำบลทุ่งมะพร้าว</t>
  </si>
  <si>
    <t>ส่วนการศึกษา</t>
  </si>
  <si>
    <t>โครงการ อบต.ทุ่งมะพร้าวคัพ</t>
  </si>
  <si>
    <t>การศาสนาวัฒนธรรมฯ</t>
  </si>
  <si>
    <t>โครงการจัดส่งนักกีฬาหรือกีฑาเข้าร่วมการ</t>
  </si>
  <si>
    <t>แข่งขัน</t>
  </si>
  <si>
    <t>อุดหนุนโรเงรียนทุ่งมะพร้าววิทยาตามโครงการ</t>
  </si>
  <si>
    <t>กีฬา-กีฑา ของนักเรียนในตำบลทุ่งมะพร้าว</t>
  </si>
  <si>
    <t>อุดหนุนศูนย์กีฬาหมู่บ้าน จำนวน 11 หมู่บ้าน</t>
  </si>
  <si>
    <t>ไทยใหม่</t>
  </si>
  <si>
    <t>โครงการส่งเสริมสนับสนุนประเพณีชาว</t>
  </si>
  <si>
    <t>อุดหนุนมัสยิด หมู่ที 2 บ้านคลองเจริญ</t>
  </si>
  <si>
    <t>อุดหนุนวัดประชุมศึกษาตามโครงการ</t>
  </si>
  <si>
    <t>จัดงานวันสงกรานต์และวันผู้สูงอายุ</t>
  </si>
  <si>
    <t>บวชเณรภาคฤดูร้อน</t>
  </si>
  <si>
    <t>เทศกาลกาลหล่อเทียนและแห่เทียนฯ</t>
  </si>
  <si>
    <t>อุดหนุนอำเภอท้ายเหมืองตามโครงการ</t>
  </si>
  <si>
    <t>เทศกาลอนุรักษ์เต่าทะเล</t>
  </si>
  <si>
    <t>ยอดยกมา</t>
  </si>
  <si>
    <t>………………………..............................................……………..</t>
  </si>
  <si>
    <t>รายจ่ายจำแนกตามหน่วยงาน</t>
  </si>
  <si>
    <t>หน่วยงาน  ส่วนการคลังองค์การบริหารส่วนตำบล</t>
  </si>
  <si>
    <t xml:space="preserve">   เพื่อจ่ายเป็นค่าจัดซื้อถังขยะ ขนาด  160 ลิตร จำนวน 100 ถัง  </t>
  </si>
  <si>
    <t>พนักงานขับเครื่องจักรกลขนาดเบา (ขับรถกระเช้า)</t>
  </si>
  <si>
    <t xml:space="preserve">  - เพื่อจ่ายเป็นจัดซื้อสำรองไฟ ขนาด 1000  VA ราคา 2,200 บาท            </t>
  </si>
  <si>
    <t xml:space="preserve">  - เพื่อจ่ายเป็นจัดซื้อเครื่องพิมพ์เลเซอร์/ชนิดขาวดำ จำนวน 2 เครื่อง           </t>
  </si>
  <si>
    <t xml:space="preserve">  - เพื่อจ่ายเป็นจัดซื้อสำรองไฟ ขนาด 1000 VA ราคา 2,200 บาท            </t>
  </si>
  <si>
    <t xml:space="preserve">    - เพื่อจ่ายค่าจัดซื้อคอมพิวเตอร์ จำนวน 1 ชุด สำหรับงานประมวลผล แบบที่ 1</t>
  </si>
  <si>
    <t xml:space="preserve"> มีความเร็วสัญญาณนาฬิกาไม่น้อยกว่า 2.5 GHzและมึความเร็วของหน่วยความจำ หรือ มี HTT</t>
  </si>
  <si>
    <t xml:space="preserve">      * คุณลักษณะพื้นฐาน CPU ไม่น้อยกว่า 4 แกนหลัก (4 Core) </t>
  </si>
  <si>
    <t>ขนาดไม่น้อยกว่า 1,066 MHz จำนวน  1 หน่วย</t>
  </si>
  <si>
    <t xml:space="preserve">     * มีหน่วยประมลผลเพื่อแสดงภาพจากแผงวงจรหลัก ที่มีความจำขนาดไม่น้อยกว่า  512 MB</t>
  </si>
  <si>
    <t>จำนวน 1 หน่วย</t>
  </si>
  <si>
    <t xml:space="preserve">     * RAM ชนิด DDR3 ชนิด DDR3 หรือดีกว่าไม่น้อยกว่า 4 GB </t>
  </si>
  <si>
    <t xml:space="preserve">     * มีหน่วยจัดเก็บข้อมูล (Hard Disk)  ชนิด SATA หรือดีกว่า ขนาดความจุไม่น้อยกว่า 1 TB</t>
  </si>
  <si>
    <t xml:space="preserve">     * มี DVD-RW หรือดีกว่า จำนวน 1 หน่วย</t>
  </si>
  <si>
    <t xml:space="preserve">     * มีช่องเชื่อมต่อระบบเครือข่าย แบบ 10/100/1000 Mbps จำนวนไม่น้อยกว่า 1 ช่อง</t>
  </si>
  <si>
    <t xml:space="preserve">     * มีจอภาพแบบ LCD มี  Contrast Ratio ขนาดไม่น้อยกว่า  600:1 และมีขนาด 18 นิ้ว                                            </t>
  </si>
  <si>
    <t xml:space="preserve">จำนวน  1 หน่วย  </t>
  </si>
  <si>
    <t xml:space="preserve">    - เพื่อจ่ายค่าจัดซื้อคอมพิวเตอร์ จำนวน 2 ชุด สำหรับงานประมวลผล แบบที่ 1*</t>
  </si>
  <si>
    <t xml:space="preserve">  - เพื่อจ่ายเป็นจัดซื้อจอภาพ LCD หรือ LED  จำนวน 2 เครื่อง           </t>
  </si>
  <si>
    <t>ครุภัณฑ์งานบ้านงานครัว ตั้งจ่ายจากเงินรายได้</t>
  </si>
  <si>
    <t xml:space="preserve">     เพื่อจ่ายเป็นค่าจัดซื้อเครื่องตัดหญ้า แบบข้อแข็ง จำนวน 1 เครื่อง</t>
  </si>
  <si>
    <t>ราคาตามมาตรฐานครุภัณฑ์</t>
  </si>
  <si>
    <t xml:space="preserve">จำนวน  6 เครื่อง                                                    </t>
  </si>
  <si>
    <t>(ตำแหน่ง ผช.จทน.ธุรการ ผช.จนท.บันทึกข้อมูล พนักงานขับรถยนต์ คนงานทั่วไป และ</t>
  </si>
  <si>
    <t>เป็นเงิน</t>
  </si>
  <si>
    <t xml:space="preserve">       - จัดซื้อตู้เหล็ก ชนิดบานเลื่อน จำนวน 1 ตู้                              </t>
  </si>
  <si>
    <t xml:space="preserve">      (2)  เงินอุดหนุนที่รัฐบาลให้โดยระบุวัตถุประสงค์  จำนวน</t>
  </si>
  <si>
    <t xml:space="preserve">     - เงินอุดหนุนทั่วไป (ด้านการศึกษา สาธารณสุขและ</t>
  </si>
  <si>
    <t>ผู้ป่วยเอดส์)</t>
  </si>
  <si>
    <t xml:space="preserve">     - เงินอุดหนุนทั่วไป </t>
  </si>
  <si>
    <t>พร้อมอุปกรณ์ รายละเอียดตามมาตรฐานครุภัณฑ์</t>
  </si>
  <si>
    <r>
      <t xml:space="preserve">     ในปีงบประมาณ พ.ศ.2555  ณ วันที่  </t>
    </r>
    <r>
      <rPr>
        <b/>
        <sz val="16"/>
        <rFont val="TH SarabunPSK"/>
        <family val="2"/>
      </rPr>
      <t>28 กันยายน พ.ศ. 2555</t>
    </r>
    <r>
      <rPr>
        <sz val="16"/>
        <rFont val="TH SarabunPSK"/>
        <family val="2"/>
      </rPr>
      <t xml:space="preserve"> องค์การบริหารส่วนตำบลทุ่งมะพร้าว</t>
    </r>
  </si>
  <si>
    <t xml:space="preserve"> งบดำเนินการ </t>
  </si>
  <si>
    <r>
      <t>ค่าใช้สอย</t>
    </r>
    <r>
      <rPr>
        <b/>
        <sz val="16"/>
        <rFont val="TH SarabunPSK"/>
        <family val="2"/>
      </rPr>
      <t xml:space="preserve">  ตั้งจ่ายจากเงินรายได้</t>
    </r>
  </si>
  <si>
    <t xml:space="preserve">    เพื่อจ่ายเป็นค่าจ้างเหมาบริการทิ้งขยะมูลฝอย ให้กับเทศบาลตำบลท้ายเหมือง</t>
  </si>
  <si>
    <t>ขนาดไม่น้อยกว่า 18 นิ้ว</t>
  </si>
  <si>
    <t>รองรับความละเอียดการแสดงผลไม่น้อยกว่า 1,366x768 Pixel</t>
  </si>
  <si>
    <t xml:space="preserve">จำนวน  2 เครื่อง                                                  </t>
  </si>
  <si>
    <t xml:space="preserve">Memory ขนาดไม่น้อยกว่า 2 MB                                   </t>
  </si>
  <si>
    <t xml:space="preserve">มี ReFresh Rate ไม่น้อยกว่า 60 Hz                                 </t>
  </si>
  <si>
    <t>…..............................................…………………………………..</t>
  </si>
  <si>
    <t xml:space="preserve">       ประมาณการรายจ่ายทั้งสิ้น</t>
  </si>
  <si>
    <t>รวม</t>
  </si>
  <si>
    <t>บาท</t>
  </si>
  <si>
    <t>แผนงานบริหารงานทั่วไป</t>
  </si>
  <si>
    <r>
      <t xml:space="preserve">  </t>
    </r>
    <r>
      <rPr>
        <b/>
        <u/>
        <sz val="16"/>
        <rFont val="TH SarabunPSK"/>
        <family val="2"/>
      </rPr>
      <t>งานบริหารงานคลัง</t>
    </r>
  </si>
  <si>
    <t>งบบุคลากร</t>
  </si>
  <si>
    <t xml:space="preserve">เงินเดือนพนักงานส่วนตำบล </t>
  </si>
  <si>
    <t>จำนวน</t>
  </si>
  <si>
    <t>ตาม" โครงการควบคุมไข้เลือดออก"</t>
  </si>
  <si>
    <t xml:space="preserve">     เพื่อจ่ายเป็นเงินเดือนพนักงานส่วนตำบลและเงินปรับเพิ่มตามคุณวุฒิ</t>
  </si>
  <si>
    <r>
      <t>-</t>
    </r>
    <r>
      <rPr>
        <sz val="7"/>
        <rFont val="TH SarabunPSK"/>
        <family val="2"/>
      </rPr>
      <t xml:space="preserve">          </t>
    </r>
    <r>
      <rPr>
        <sz val="16"/>
        <rFont val="TH SarabunPSK"/>
        <family val="2"/>
      </rPr>
      <t xml:space="preserve">เงินเดือนพนักงาน  เพื่อจ่ายเป็นเงินเดือนและเงินปรับเพิ่มตามคุณวุฒิ </t>
    </r>
  </si>
  <si>
    <t>เงินเพิ่มต่างๆของพนักงาน</t>
  </si>
  <si>
    <t xml:space="preserve">     เพื่อจ่ายเป็นเงินเพิ่มของพนักงานส่วนตำบล </t>
  </si>
  <si>
    <t xml:space="preserve">     ของ ผู้ช่วยเจ้าหน้าที่บันทึกข้อมูล ผู้ช่วยเจ้าหน้าที่ธุรการ</t>
  </si>
  <si>
    <t xml:space="preserve">     เพื่อจ่ายเป็นค่าจ้างลูกจ้างประจำ</t>
  </si>
  <si>
    <t>เงินเพิ่มต่าง ๆ ของพนักงานจ้าง</t>
  </si>
  <si>
    <t xml:space="preserve">     เพื่อจ่ายเป็นเงินเพิ่มของลูกจ้างประจำ</t>
  </si>
  <si>
    <t>ค่าจ้างพนักงานจ้าง</t>
  </si>
  <si>
    <t xml:space="preserve">     เพื่อจ่ายเป็นค่าจ้างของพนักงานจ้างตามภารกิจ </t>
  </si>
  <si>
    <t>(ตำแหน่ง ผู้ช่วยเจ้าหน้าที่จัดเก็บฯ และ ผู้ช่วยเจ้าหน้าพัสดุ )</t>
  </si>
  <si>
    <t xml:space="preserve">     เพื่อจ่ายเป็นเงินเพิ่มของพนักงานจ้างตามภารกิจ </t>
  </si>
  <si>
    <r>
      <t xml:space="preserve"> </t>
    </r>
    <r>
      <rPr>
        <b/>
        <u/>
        <sz val="16"/>
        <rFont val="TH SarabunPSK"/>
        <family val="2"/>
      </rPr>
      <t>งบดำเนินการ</t>
    </r>
    <r>
      <rPr>
        <b/>
        <sz val="16"/>
        <rFont val="TH SarabunPSK"/>
        <family val="2"/>
      </rPr>
      <t xml:space="preserve">       </t>
    </r>
  </si>
  <si>
    <t xml:space="preserve">                 การปฏิบัติงานนอกเวลาราชการของผู้มีสิทธิเบิกได้</t>
  </si>
  <si>
    <t xml:space="preserve">     เพื่อจ่ายเป็นค่าตอแบแทนการปฏิบัติงานนอกเวลาราชการ</t>
  </si>
  <si>
    <t xml:space="preserve">     ให้แก่พนักงาน  และพนักงานจ้างที่มาปฏิบัติงานนอกเวลาราชการ</t>
  </si>
  <si>
    <t xml:space="preserve">     เพื่อจ่ายเป็นเงินช่วยเหลือค่ารักษาพยาบาลของพนักงานส่วนตำบล</t>
  </si>
  <si>
    <t xml:space="preserve">     พร้อมทั้งบุคคลในครอบครัวผู้ซึ่งมีสิทธิเบิกได้ตามระเบียบ</t>
  </si>
  <si>
    <t xml:space="preserve">     เพื่อจ่ายเป็นเงินช่วยเหลือการศึกษาของบุตรผู้ที่มีสิทธิเบิกได้</t>
  </si>
  <si>
    <t>รายจ่ายเกี่ยวกับการปฏิบัติราชการที่ไม่เข้าลักษณะรายจ่ายหมวดอื่น ๆ(03)</t>
  </si>
  <si>
    <t xml:space="preserve">     เพื่อจ่ายค่าใช้จ่ายในการเดินทางไปราชการ สำหรับค่าเบี้ยเลี้ยง ค่าพาหนะ</t>
  </si>
  <si>
    <t xml:space="preserve">ค่าเช่าที่พักและค่าใช้จ่ายอื่นๆ          </t>
  </si>
  <si>
    <t xml:space="preserve">     เพื่อจ่ายเป็นค่าบำรุงรักษาหรือซ่อมแซมทรัพย์สิน เพื่อให้สามารถ</t>
  </si>
  <si>
    <t xml:space="preserve">ใช้งานได้ตามปกติ เช่น ค่าซ่อมแซมทรัพย์สิน ครุภัณฑ์ต่างๆ </t>
  </si>
  <si>
    <t>ค่าบำรุงรักษาทรัพย์สิน เป็นต้น</t>
  </si>
  <si>
    <t>รายจ่ายเกี่ยวเนื่องกับการปฏิบัติราชการที่ไม่เข้าลักษณะรายจ่ายหมวดอื่น ๆ</t>
  </si>
  <si>
    <r>
      <t>แผนงานการรักษาความสงบภายใน</t>
    </r>
    <r>
      <rPr>
        <b/>
        <sz val="16"/>
        <rFont val="TH SarabunPSK"/>
        <family val="2"/>
      </rPr>
      <t xml:space="preserve">        </t>
    </r>
  </si>
  <si>
    <t xml:space="preserve">     เพื่อจ่ายเป็นค่าวัสดุสำนักงานต่างๆ  เช่น กระดาษ  ปากกา  แฟ้ม</t>
  </si>
  <si>
    <t xml:space="preserve">     เพื่อจ่ายเป็นค่าวัสดุคอมพิวเตอร์ต่างๆ ที่จำเป็น</t>
  </si>
  <si>
    <t xml:space="preserve">     เพื่อจ่ายเป็นค่าวัสดุเชื้อเพลิงสำหรับรถจักยานยนต์</t>
  </si>
  <si>
    <t>งบลงทุน</t>
  </si>
  <si>
    <t xml:space="preserve">      - ทุนการศึกษา สำหรับเด็กนักเรียน นักศึกษา และผู้ด้อยโอกาส            </t>
  </si>
  <si>
    <t xml:space="preserve">   เพื่อจ่ายเป็นค่าครุภัณฑ์สำนักงานต่าง ๆ ดังนี้</t>
  </si>
  <si>
    <t>รายจ่ายงบกลาง</t>
  </si>
  <si>
    <t>แผนงานงบกลาง</t>
  </si>
  <si>
    <t xml:space="preserve">งบกลาง  </t>
  </si>
  <si>
    <t xml:space="preserve">   งบกลาง</t>
  </si>
  <si>
    <t xml:space="preserve">   ประมาณการไว้เพื่อเกิดกรณีฉุกเฉินที่มีสาธารณภัยเกิดขึ้นหรือบรรเทา</t>
  </si>
  <si>
    <t>สาธารณภัยต่างๆ หรือตามหนังสือสั่งการเร่งด่วน</t>
  </si>
  <si>
    <t xml:space="preserve">   เพื่อจ่ายเป็นเงินสมทบกองทุนประกันสังคมของพนักงานจ้าง </t>
  </si>
  <si>
    <t>นโยบายในการดำเนินงาน ในปีงบประมาณ พ.ศ. 2556 ดังต่อไปนี้</t>
  </si>
  <si>
    <t xml:space="preserve">           บัดนี้ถึงเวลาที่คณะผู้บริหารองค์การบริหารส่วนตำบลทุ่งมะพร้าว จะได้เสนอร่างข้อบัญญัติงบประมาณราย</t>
  </si>
  <si>
    <t>จ่ายประจำปีต่อสภาองค์การบริหารส่วนตำบลอีกครั้งหนึ่ง ฉะนั้น ในโอกาสนี้คณะผู้บริหารองค์การบริหารตำบล</t>
  </si>
  <si>
    <t>ทุ่งมะพร้าวจึงขอแถลงให้ท่านประธานสภาและสมาชิกทุกท่าน ได้ทราบถึงสถานการณ์คลัง ตลอดจนหลักการและแนว</t>
  </si>
  <si>
    <t>รายได้ที่รัฐบาลเก็บแล้วจัดสรรให้ อปท.</t>
  </si>
  <si>
    <t xml:space="preserve">           ในปีงบประมาณ พ.ศ. 2556 องค์การบริหารส่วนตำบลทุ่งมะพร้าวได้ประมาณการรายรับไว้  จำนวน</t>
  </si>
  <si>
    <t>จะไปปรับปรุงการจัดเก็บให้มีประสิทธิภาพยิ่งขึ้น และในส่วนของงบประมาณรายจ่ายได้กำหนดวงเงินรายจ่ายไว้  จำนวน</t>
  </si>
  <si>
    <t xml:space="preserve">      (3)  ประมาณการรายจ่ายจริง  จำนวน</t>
  </si>
  <si>
    <t>เหตุ</t>
  </si>
  <si>
    <t>หมาย</t>
  </si>
  <si>
    <t xml:space="preserve">    เพื่อจ่ายเป็นเบี้ยยังชีพผู้มีรายได้น้อยหรือบุคคลที่มีความจำเป็นที่จะได้รับ</t>
  </si>
  <si>
    <t>ความช่วยเหลือ</t>
  </si>
  <si>
    <t>บำเหน็จ/บำนาญ</t>
  </si>
  <si>
    <t xml:space="preserve">    ตั้งเป็นเงินสมทบกองทุน บำเหน็จ บำนาญเพื่อช่วยเหลือแก่ข้าราชการส่วนท้องถิ่น </t>
  </si>
  <si>
    <t>ข้าราชการส่วนท้องถิ่น 1% ของประมาณการรายรับ</t>
  </si>
  <si>
    <t>หน่วยงาน  สำนักปลัดองค์การบริหารส่วนตำบล</t>
  </si>
  <si>
    <t>ประมาณการรายจ่ายทั้งสิ้น</t>
  </si>
  <si>
    <t xml:space="preserve">บาท   </t>
  </si>
  <si>
    <t>แผนงานบริหารทั่วไป</t>
  </si>
  <si>
    <t xml:space="preserve">   เพื่อจ่ายเป็นเบี้ยยังชีพผู้ป่วยเอดส์ในตำบลทุ่งมะพร้าว </t>
  </si>
  <si>
    <r>
      <t xml:space="preserve">  </t>
    </r>
    <r>
      <rPr>
        <b/>
        <u/>
        <sz val="16"/>
        <rFont val="TH SarabunPSK"/>
        <family val="2"/>
      </rPr>
      <t>งานบริหารทั่วไป</t>
    </r>
  </si>
  <si>
    <t>เงินเดือนนายก/รองนายก</t>
  </si>
  <si>
    <t xml:space="preserve">     เพื่อจ่ายเป็นค่าเงินเดือนให้แก่ นายก อบต./รองนายก อบต.</t>
  </si>
  <si>
    <t>เงินเดือนค่าตอบแทนประจำตำแหน่งนายก/รองนายก</t>
  </si>
  <si>
    <t>(ตำแหน่ง เจ้าหน้าที่การเงินและบัญชี  )</t>
  </si>
  <si>
    <t>เจ้าหน้าที่พัสดุ และจพน.พัสดุ )</t>
  </si>
  <si>
    <t>(ตำแหน่ง หัวหน้าคลัง เจ้าพนักงานการเงินฯ เจ้าหน้าที่การเงินฯ เจ้าหน้าที่จัดเก็บฯ จพน.จัดเก็บฯ )</t>
  </si>
  <si>
    <t>(ตำแหน่ง เจ้าพนักงานการเงินฯ เจ้าหน้าที่การเงินฯ เจ้าหน้าที่จัดเก็บฯ จพน.จัดเก็บฯ )</t>
  </si>
  <si>
    <t xml:space="preserve">     เพื่อจ่ายเป็นค่าตอบแทนประจำตำแหน่งให้แก่ นายกอบต./รอง</t>
  </si>
  <si>
    <t>เงินเดือนค่าตอบแทนพิเศษตำแหน่งนายก/รองนายก</t>
  </si>
  <si>
    <t xml:space="preserve">     เพื่อจ่ายเป็นค่าตอบแทนพิเศษตำแหน่งให้แก่ นายกอบต./รอง</t>
  </si>
  <si>
    <t>เงินค่าตอบแทนเลขานุการ</t>
  </si>
  <si>
    <t>แบบดับเบิลแค๊บ พร้อมอุปกรณ์ รายละเอียดตามมาตรฐานครุภัณฑ์</t>
  </si>
  <si>
    <t xml:space="preserve">     - เพื่อจ่ายเป็นเงินอุดหนุนสำหรับการบริการด้านสาธารณสุขมูลฐานหมู่บ้าน(อสม.)</t>
  </si>
  <si>
    <t xml:space="preserve">     - เพื่อจ่ายเป็นเงินอุดหนุนโรงพยาบาลส่งเสริมสุขภาพตำบลทุ่งมะพร้าว</t>
  </si>
  <si>
    <t>รถโดยสาร 6 ล้อ 24 ที่นั่ง</t>
  </si>
  <si>
    <t xml:space="preserve">   เพื่อเป็นค่าจัดซื้อรถโดยสาร 24 ที่นั่ง ขนาด 150 แรงม้า </t>
  </si>
  <si>
    <r>
      <t xml:space="preserve">  </t>
    </r>
    <r>
      <rPr>
        <b/>
        <u/>
        <sz val="16"/>
        <rFont val="TH SarabunPSK"/>
        <family val="2"/>
      </rPr>
      <t>งบบุคลากร</t>
    </r>
    <r>
      <rPr>
        <b/>
        <sz val="16"/>
        <rFont val="TH SarabunPSK"/>
        <family val="2"/>
      </rPr>
      <t xml:space="preserve">     </t>
    </r>
  </si>
  <si>
    <t xml:space="preserve">     เพื่อจ่ายเป็นค่าตอบแทนให้แก่ เลขานายก อบต.</t>
  </si>
  <si>
    <t>เงินค่าตอบแทนสมาชิกสภา อปท.</t>
  </si>
  <si>
    <t xml:space="preserve">     - ค่าตอบแทนประธานสภา       เป็นเงิน   134,640  บาท</t>
  </si>
  <si>
    <t xml:space="preserve">     - ค่าตอบแทนรองประธานสภา   เป็นเงิน   110,160  บาท</t>
  </si>
  <si>
    <t xml:space="preserve">     - ค่าตอบแทนเลขาประธานสภา  เป็นเงิน    86,400  บาท</t>
  </si>
  <si>
    <t xml:space="preserve">     - ค่าตอบแทนสมาชิกสภา อบต.  เป็นเงิน 1,641,600 บาท</t>
  </si>
  <si>
    <r>
      <t xml:space="preserve">   </t>
    </r>
    <r>
      <rPr>
        <b/>
        <sz val="16"/>
        <rFont val="TH SarabunPSK"/>
        <family val="2"/>
      </rPr>
      <t>เงินเดือน (ฝ่ายประจำ)  ตั้งจ่ายจากเงินรายได้      รวม</t>
    </r>
  </si>
  <si>
    <t xml:space="preserve">     เพื่อจ่ายเป็นเงินเพิ่มของพนักงานส่วนตำบลสำนักปลัด</t>
  </si>
  <si>
    <t>เงินประจำตำแหน่ง</t>
  </si>
  <si>
    <t>เงินช่วยเหลือค่ารักษาพยาบาล   ตั้งจ่ายจากเงินอุดหนุนด้านการศึกษา</t>
  </si>
  <si>
    <t>ค่าเช่าบ้าน    ตั้งจ่ายจากเงินอุดหนุนด้านการศึกษา</t>
  </si>
  <si>
    <t xml:space="preserve">     เพื่อจ่ายเป็นเงินประจำตำแหน่ง ปลัด อบต.</t>
  </si>
  <si>
    <t xml:space="preserve">     เพื่อจ่ายเป็นค่าจ้างของพนักงานจ้างตามภารกิจและพนักงานจ้างทั่วไป(สำนักปลัด)</t>
  </si>
  <si>
    <t xml:space="preserve">     เพื่อจ่ายเป็นเงินเพิ่มของพนักงานจ้างตามภารกิจและพนักงานจ้างทั่วไป ( สำนักปลัด)</t>
  </si>
  <si>
    <t xml:space="preserve">     เพื่อจ่ายเป็นค่าตอบแทนผู้ปฏิบัติงานในการร่วมเป็นคณะกรรมการ</t>
  </si>
  <si>
    <t xml:space="preserve">     เพื่อจ่ายเป็นค่าเบี้ยประชุมให้สมาชิกสภา อบต.และผู้มีสิทธิเบิกได้ตามระเบียบ</t>
  </si>
  <si>
    <t>ให้แก่พนักงาน  และพนักงานจ้างที่มาปฏิบัติงานนอกเวลาราชการ</t>
  </si>
  <si>
    <t xml:space="preserve">     เพื่อจ่ายเป็นเงินช่วยเหลือการศึกษาบุตรของพนักงานส่วนตำบล</t>
  </si>
  <si>
    <t>ตามระเบียบกำหนด</t>
  </si>
  <si>
    <t>พร้อมทั้งบุคคลในครอบครัวผู้ซึ่งมีสิทธิเบิกได้ตามระเบียบ</t>
  </si>
  <si>
    <t xml:space="preserve">    เพื่อจ่ายเป็นค่าเช่าบ้านของพนักงานส่วนตำบล </t>
  </si>
  <si>
    <t>ซึ่งมีสิทธิเบิกได้ตามระเบียบ</t>
  </si>
  <si>
    <t xml:space="preserve">     เพื่อจ่ายค่าใช้จ่ายต่างๆ  ดังนี้</t>
  </si>
  <si>
    <t xml:space="preserve">     เพื่อจ่ายค่าใช้จ่ายต่าง ๆ ดังนี้</t>
  </si>
  <si>
    <t xml:space="preserve">       -  ค่าใช้จ่ายในการเดินทางไปราชการ สำหรับค่าเบี้ยเลี้ยง </t>
  </si>
  <si>
    <t xml:space="preserve">       -  ค่าพวงมาลา ช่อดอกไม้ กระเช้าดอกไม้ในงานพิธี</t>
  </si>
  <si>
    <t xml:space="preserve">       -  ส่งเสริมสนับสนุนโครงการ "ท้องถิ่นไทย รวมใจภักดิ์</t>
  </si>
  <si>
    <t xml:space="preserve">       -  ส่งเสริมสนับสนุนโครงการ  "ในการปกป้อง สถาบัน</t>
  </si>
  <si>
    <t xml:space="preserve">       -  ส่งเสริมสนับสนุนการดำเนินงานตามปรัชญาเศรษฐกิจ</t>
  </si>
  <si>
    <t>และอุปกรณ์อื่นที่จำเป็นสำหรับใช้ในสำนักงาน</t>
  </si>
  <si>
    <t xml:space="preserve">     เพื่อจ่ายเป็นค่าวัสดุงานบ้านงานครัวและวัสดุที่ใช้ทำความสะอาด เช่น ไม้กวาด </t>
  </si>
  <si>
    <t>ช้อน ชาม ผงซักฟอก และอุปกรณ์อื่นๆ ฯลฯ</t>
  </si>
  <si>
    <t xml:space="preserve">     เพื่อจ่ายเป็นค่าวัสดุคอมพิวเตอร์ต่างๆ ที่จำเป็นต้องใช้ในสำนักงาน</t>
  </si>
  <si>
    <t xml:space="preserve">     เพื่อจ่ายเป็นค่าไฟฟ้าที่ใช้ในสำนักงานและสถานที่ที่อยู่ในความรับผิดชอบ</t>
  </si>
  <si>
    <t xml:space="preserve">   เพื่อเป็นค่าจัดซื้อรถบรรทุก(ดีเซล) ขนาด 1 ตัน ขับเคลื่อน 4 ล้อ</t>
  </si>
  <si>
    <r>
      <t xml:space="preserve">27,661,290.- </t>
    </r>
    <r>
      <rPr>
        <sz val="16"/>
        <rFont val="TH SarabunPSK"/>
        <family val="2"/>
      </rPr>
      <t xml:space="preserve"> บาท โดยแยกเป็นหมวดรายได้ภาษีอากร จำนวน  </t>
    </r>
    <r>
      <rPr>
        <b/>
        <sz val="16"/>
        <rFont val="TH SarabunPSK"/>
        <family val="2"/>
      </rPr>
      <t xml:space="preserve">16,497,000.- </t>
    </r>
    <r>
      <rPr>
        <sz val="16"/>
        <rFont val="TH SarabunPSK"/>
        <family val="2"/>
      </rPr>
      <t xml:space="preserve"> บาท และหมวดเงินอุดหนุนทั่วไป</t>
    </r>
  </si>
  <si>
    <r>
      <t xml:space="preserve">ที่ได้รับจัดสรรจากรัฐบาล จำนวน  </t>
    </r>
    <r>
      <rPr>
        <b/>
        <sz val="16"/>
        <rFont val="TH SarabunPSK"/>
        <family val="2"/>
      </rPr>
      <t xml:space="preserve">11,164,290.- </t>
    </r>
    <r>
      <rPr>
        <sz val="16"/>
        <rFont val="TH SarabunPSK"/>
        <family val="2"/>
      </rPr>
      <t xml:space="preserve">บาท  โดยในส่วนของรายได้ที่องค์การบริหารส่วนตำบลจัดเก็บเอง </t>
    </r>
  </si>
  <si>
    <r>
      <t xml:space="preserve">27,661,210.- </t>
    </r>
    <r>
      <rPr>
        <sz val="16"/>
        <rFont val="TH SarabunPSK"/>
        <family val="2"/>
      </rPr>
      <t>บาท ซึ่งคาดว่าจะสามารถไปจัดทำบริการสาธารณะด้านต่าง ๆ ให้มีประสิทธิภาพยิ่งขึ้น การจัดทำ</t>
    </r>
  </si>
  <si>
    <t xml:space="preserve">     เพื่อจ่ายเป็นค่าน้ำประปาที่ใช้ในสำนักงานและสถานที่ที่อยู่ในความรับผิดชอบ</t>
  </si>
  <si>
    <t xml:space="preserve">     เพื่อจ่ายเป็นค่าโทรศัพท์ที่ใช้ในการติดต่อราชการ</t>
  </si>
  <si>
    <t xml:space="preserve">     เพื่อจ่ายเป็นค่าโทรศัพท์เคลื่อนที่ จำนวน 2 เครื่อง ที่ใช้การติดต่อราชการ</t>
  </si>
  <si>
    <t xml:space="preserve">     เพื่อจ่ายเป็นค่าไปรษณีย์ ค่าธนานัติ  เป็นต้น</t>
  </si>
  <si>
    <t xml:space="preserve">     เพื่อจ่ายเป็นค่าใช้จ่ายเกี่ยวกับการใช้ระบบอินเตอร์เน็ต</t>
  </si>
  <si>
    <t xml:space="preserve">     ค่าธรรมเนียมในการใช้บริการ เป็นต้น</t>
  </si>
  <si>
    <r>
      <t xml:space="preserve">  </t>
    </r>
    <r>
      <rPr>
        <b/>
        <u/>
        <sz val="16"/>
        <rFont val="TH SarabunPSK"/>
        <family val="2"/>
      </rPr>
      <t>งบลงทุน</t>
    </r>
  </si>
  <si>
    <t>แผนงานเคหะและชุมชน</t>
  </si>
  <si>
    <r>
      <t>งานกำจัดขยะมูลฝอยและสิ่งปฏิกูล</t>
    </r>
    <r>
      <rPr>
        <b/>
        <sz val="16"/>
        <rFont val="TH SarabunPSK"/>
        <family val="2"/>
      </rPr>
      <t xml:space="preserve">   </t>
    </r>
  </si>
  <si>
    <t xml:space="preserve"> </t>
  </si>
  <si>
    <t>เงินเดือน (ฝ่ายประจำ)  ตั้งจ่ายจากเงินรายได้    รวม</t>
  </si>
  <si>
    <t xml:space="preserve">                     และพนักงานจ้างทั่วไป ตำแหน่ง  คนงานประจำรถขยะ </t>
  </si>
  <si>
    <t xml:space="preserve">  </t>
  </si>
  <si>
    <t>(ตำแหน่ง  พนักงานขับเครื่องจักรขนาดเบา (ขับรถขยะ) คนงานประจำรถขยะ)</t>
  </si>
  <si>
    <r>
      <t xml:space="preserve">  </t>
    </r>
    <r>
      <rPr>
        <b/>
        <u/>
        <sz val="16"/>
        <rFont val="TH SarabunPSK"/>
        <family val="2"/>
      </rPr>
      <t>งบดำเนินการ</t>
    </r>
  </si>
  <si>
    <t>พร้อมเหล็กกระทุ่ง 1 อัน จำนวน 2 ชุด</t>
  </si>
  <si>
    <t xml:space="preserve">    เพื่อจ่ายเป็นค่าวัสดุเชื้อเพลิงและหล่อลื่น สำหรับรถขยะ</t>
  </si>
  <si>
    <t>แผนงานการศาสนาวัฒนธรรมและนันทนาการ</t>
  </si>
  <si>
    <r>
      <t>ค่าใช้สอย</t>
    </r>
    <r>
      <rPr>
        <b/>
        <sz val="16"/>
        <rFont val="TH SarabunPSK"/>
        <family val="2"/>
      </rPr>
      <t xml:space="preserve"> ตั้งจ่ายจากเงินรายได้</t>
    </r>
  </si>
  <si>
    <r>
      <t xml:space="preserve">    </t>
    </r>
    <r>
      <rPr>
        <b/>
        <u/>
        <sz val="16"/>
        <rFont val="TH SarabunPSK"/>
        <family val="2"/>
      </rPr>
      <t>งบดำเนินการ</t>
    </r>
  </si>
  <si>
    <r>
      <t xml:space="preserve">ค่าใช้สอย </t>
    </r>
    <r>
      <rPr>
        <b/>
        <sz val="16"/>
        <rFont val="TH SarabunPSK"/>
        <family val="2"/>
      </rPr>
      <t>ตั้งจ่ายจากเงินรายได้</t>
    </r>
  </si>
  <si>
    <t xml:space="preserve">    เพื่อจ่ายเป็นเงินอุดหนุนโรงเรียนทุ่งมะพร้าววิทยา</t>
  </si>
  <si>
    <t>ตามโครงการ กีฬา-กีฑา ของนักเรียนในตำบลทุ่งมะพร้าว</t>
  </si>
  <si>
    <r>
      <t xml:space="preserve">  </t>
    </r>
    <r>
      <rPr>
        <b/>
        <u/>
        <sz val="16"/>
        <rFont val="TH SarabunPSK"/>
        <family val="2"/>
      </rPr>
      <t>งบดำเนินการ</t>
    </r>
    <r>
      <rPr>
        <b/>
        <sz val="16"/>
        <rFont val="TH SarabunPSK"/>
        <family val="2"/>
      </rPr>
      <t xml:space="preserve">   </t>
    </r>
  </si>
  <si>
    <t xml:space="preserve">จำนวน </t>
  </si>
  <si>
    <t>แผนงานการรักษาความสงบภายใน</t>
  </si>
  <si>
    <t xml:space="preserve">    เพื่อจ่ายเป็นเงินอุดหนุนมูลนิธิสยามรวมใจปู่อินทร์ </t>
  </si>
  <si>
    <t>แผนงานสาธารณสุข</t>
  </si>
  <si>
    <r>
      <t xml:space="preserve">  </t>
    </r>
    <r>
      <rPr>
        <b/>
        <u/>
        <sz val="16"/>
        <rFont val="TH SarabunPSK"/>
        <family val="2"/>
      </rPr>
      <t xml:space="preserve">งานบริหารทั่วไปเกี่ยวกับสาธารณสุข </t>
    </r>
    <r>
      <rPr>
        <b/>
        <sz val="16"/>
        <rFont val="TH SarabunPSK"/>
        <family val="2"/>
      </rPr>
      <t xml:space="preserve">                 รวม    </t>
    </r>
  </si>
  <si>
    <r>
      <t xml:space="preserve">   </t>
    </r>
    <r>
      <rPr>
        <b/>
        <u/>
        <sz val="16"/>
        <rFont val="TH SarabunPSK"/>
        <family val="2"/>
      </rPr>
      <t>งบดำเนินการ</t>
    </r>
  </si>
  <si>
    <t>รายจ่ายเกี่ยวกับการปฏิบัติราชการที่ไม่เข้าลักษณะรายจ่ายอื่น ๆ</t>
  </si>
  <si>
    <t xml:space="preserve">    เพื่อจ่ายเป็นค่าใช้จ่ายตามโครงการต่าง ๆ รายละเอียดดังนี้</t>
  </si>
  <si>
    <r>
      <t xml:space="preserve">   </t>
    </r>
    <r>
      <rPr>
        <b/>
        <u/>
        <sz val="16"/>
        <rFont val="TH SarabunPSK"/>
        <family val="2"/>
      </rPr>
      <t>งานบริการสาธารณสุขและงานสาธารณสุขอื่น</t>
    </r>
    <r>
      <rPr>
        <b/>
        <sz val="16"/>
        <rFont val="TH SarabunPSK"/>
        <family val="2"/>
      </rPr>
      <t xml:space="preserve">   รวม</t>
    </r>
  </si>
  <si>
    <t xml:space="preserve">     เพื่อเป็นค่าน้ำยาเคมีและวัสดุที่ใช้ในการตรวจหาสารเสพติดของเยาวชน</t>
  </si>
  <si>
    <t>และนักเรียนในพื้นที่ตำบลทุ่งมะพร้าว</t>
  </si>
  <si>
    <t>แผนงานสังคมสงเคราะห์</t>
  </si>
  <si>
    <r>
      <t>แผนงานสร้างความเข้มแข็งของชุมชน</t>
    </r>
    <r>
      <rPr>
        <b/>
        <sz val="16"/>
        <rFont val="TH SarabunPSK"/>
        <family val="2"/>
      </rPr>
      <t xml:space="preserve">           </t>
    </r>
  </si>
  <si>
    <r>
      <t>แผนงานสร้างความเข้มแข็งของชุมชน</t>
    </r>
    <r>
      <rPr>
        <b/>
        <sz val="16"/>
        <rFont val="TH SarabunPSK"/>
        <family val="2"/>
      </rPr>
      <t xml:space="preserve">              รวม</t>
    </r>
  </si>
  <si>
    <r>
      <t xml:space="preserve">   </t>
    </r>
    <r>
      <rPr>
        <b/>
        <u/>
        <sz val="16"/>
        <rFont val="TH SarabunPSK"/>
        <family val="2"/>
      </rPr>
      <t xml:space="preserve">งานส่งเสริมและสนับสนุนความเข้มแข็งของชุมชน </t>
    </r>
    <r>
      <rPr>
        <b/>
        <sz val="16"/>
        <rFont val="TH SarabunPSK"/>
        <family val="2"/>
      </rPr>
      <t>รวม</t>
    </r>
  </si>
  <si>
    <t xml:space="preserve">     เพื่อจ่ายเป็นค่าใช้จ่ายต่างๆ ดังนี้</t>
  </si>
  <si>
    <t>แผนงานการศึกษา</t>
  </si>
  <si>
    <t>แผนงานการเกษตร</t>
  </si>
  <si>
    <r>
      <t xml:space="preserve">   </t>
    </r>
    <r>
      <rPr>
        <b/>
        <u/>
        <sz val="16"/>
        <rFont val="TH SarabunPSK"/>
        <family val="2"/>
      </rPr>
      <t>งานส่งเสริมการเกษตร</t>
    </r>
  </si>
  <si>
    <t>การดำเนินการจัดซื้อจัดจ้างของ อบต.</t>
  </si>
  <si>
    <t xml:space="preserve">      - เพื่อจ่ายเป็นค่าหนังสือสำหรับเด็กนักเรียนชั้นประถมโรงเรียนอนุบาลฯ</t>
  </si>
  <si>
    <r>
      <t xml:space="preserve">     </t>
    </r>
    <r>
      <rPr>
        <b/>
        <u/>
        <sz val="16"/>
        <rFont val="TH SarabunPSK"/>
        <family val="2"/>
      </rPr>
      <t>ค่าใช้สอย</t>
    </r>
  </si>
  <si>
    <t xml:space="preserve">ตามจำนวนเด็กที่เพิ่มระหว่างปีงบประมาณ                           </t>
  </si>
  <si>
    <r>
      <t xml:space="preserve">   </t>
    </r>
    <r>
      <rPr>
        <b/>
        <u/>
        <sz val="16"/>
        <rFont val="TH SarabunPSK"/>
        <family val="2"/>
      </rPr>
      <t>ค่าวัสดุ</t>
    </r>
    <r>
      <rPr>
        <b/>
        <sz val="16"/>
        <rFont val="TH SarabunPSK"/>
        <family val="2"/>
      </rPr>
      <t xml:space="preserve"> </t>
    </r>
  </si>
  <si>
    <t xml:space="preserve">     เพื่อจ่ายเป็นค่าวัสดุการเกษตรสารเคมีป้องกันและกำจัดศัตรูพืช </t>
  </si>
  <si>
    <t>หน่วยงาน  ส่วนการศึกษา ศาสนาและวัฒนธรรม องค์การบริหารส่วนตำบล</t>
  </si>
  <si>
    <r>
      <t xml:space="preserve">  </t>
    </r>
    <r>
      <rPr>
        <b/>
        <u/>
        <sz val="16"/>
        <rFont val="TH SarabunPSK"/>
        <family val="2"/>
      </rPr>
      <t>งานบริหารทั่วไปเกี่ยวกับการศึกษา</t>
    </r>
  </si>
  <si>
    <t xml:space="preserve">     เพื่อจ่ายเป็นเงินเพิ่มของพนักงานส่วนตำบล ตำแหน่ง นักวิชาการศึกษา</t>
  </si>
  <si>
    <t xml:space="preserve">     เพื่อจ่ายเป็นค่าจ้างของพนักงานจ้างจ้างทั่วไป</t>
  </si>
  <si>
    <t xml:space="preserve">     เพื่อจ่ายเป็นเงินเพิ่มของพนักงานจ้างตามภารกิจและพนักงานจ้างทั่วไป</t>
  </si>
  <si>
    <t xml:space="preserve">     เพื่อจ่ายเป็นค่าโทรศัพท์ใช้สำหรับติดต่อราชการของสถานศึกษา</t>
  </si>
  <si>
    <t>งานระดับก่อนวัยเรียนและประถมศึกษา</t>
  </si>
  <si>
    <r>
      <t xml:space="preserve">   </t>
    </r>
    <r>
      <rPr>
        <b/>
        <u/>
        <sz val="16"/>
        <rFont val="TH SarabunPSK"/>
        <family val="2"/>
      </rPr>
      <t>งบบุคลากร</t>
    </r>
  </si>
  <si>
    <t xml:space="preserve">     เพื่อจ่ายเป็นค่าจ้างของพนักงานจ้างตามภารกิจ</t>
  </si>
  <si>
    <t xml:space="preserve">     เพื่อจ่ายเป็นเงินเพิ่มของพนักงานจ้างตามภารกิจ</t>
  </si>
  <si>
    <t>และการพานิชย์</t>
  </si>
  <si>
    <t xml:space="preserve">       (2) ประมาณการรายจ่าย      จำนวน  </t>
  </si>
  <si>
    <t xml:space="preserve">       (4) รายจ่ายที่จ่ายจากเงินอุดหนุนที่รัฐบาล</t>
  </si>
  <si>
    <t>ให้โดยระบุวัตถุประสงค์                      จำนวน</t>
  </si>
  <si>
    <t xml:space="preserve">     เพื่อจ่ายเป็นค่าอาหารเสริม (นม) ให้แก่โรงเรียนในสังกัดสำนักงาน</t>
  </si>
  <si>
    <t xml:space="preserve">     เพื่อจ่ายเป็นค่าอาหารเสริม (นม) ให้แก่โรงเรียนอนุบาล ฯ</t>
  </si>
  <si>
    <t xml:space="preserve">     เพื่อจ่ายเป็นค่าอาหารเสริม (นม) ให้แก่ศูนย์พัฒนาเด็กเล็กฯ</t>
  </si>
  <si>
    <t>งบเงินอุดหนุน</t>
  </si>
  <si>
    <t xml:space="preserve">      เพื่อจ่ายเป็นค่าอาหารกลางวันในสังกัดสำนักงานคณะกรรมการ</t>
  </si>
  <si>
    <t>การศึกษาขั้นพื้นฐาน (สพฐ.) ในตำบลทุ่งมะพร้าว รายละเอียดดังนี้</t>
  </si>
  <si>
    <t xml:space="preserve">จำนวน 200  วัน                         </t>
  </si>
  <si>
    <t>ประจำปีงบประมาณ  พ.ศ.  2556</t>
  </si>
  <si>
    <t xml:space="preserve">     -  เพื่อจ่ายเป็นเงินอุดหนุนอำเภอท้ายเหมือง ตามโครงการเทศกาลอนุรักษ์เต่าทะเล</t>
  </si>
  <si>
    <t>(ตำแหน่ง นักบริหารการศึกษา นักวิชาการศึกษา)</t>
  </si>
  <si>
    <r>
      <t xml:space="preserve">  </t>
    </r>
    <r>
      <rPr>
        <b/>
        <u/>
        <sz val="16"/>
        <rFont val="TH SarabunPSK"/>
        <family val="2"/>
      </rPr>
      <t>งานบริหารทั่วไปเกี่ยวกับศาสนาวัฒนธรรมและนันทนาการ</t>
    </r>
    <r>
      <rPr>
        <b/>
        <sz val="16"/>
        <rFont val="TH SarabunPSK"/>
        <family val="2"/>
      </rPr>
      <t xml:space="preserve"> รวม</t>
    </r>
  </si>
  <si>
    <t xml:space="preserve">      - เพื่อจ่ายเป็นค่าประกันรถรับ-ส่ง นักเรียน                 เป็นเงิน  20,000 บาท</t>
  </si>
  <si>
    <t xml:space="preserve">      - เพื่อจ่ายค่าเช่าเครื่องถ่ายเอกสาร จำนวน 1 เครื่อง       เป็นเงิน  78,000 บาท</t>
  </si>
  <si>
    <r>
      <t>แผนงานการศาสนาวัฒนธรรมและนันทนาการ</t>
    </r>
    <r>
      <rPr>
        <b/>
        <sz val="16"/>
        <rFont val="TH SarabunPSK"/>
        <family val="2"/>
      </rPr>
      <t xml:space="preserve">                รวม                 รวม</t>
    </r>
  </si>
  <si>
    <t>(วงเงินไม่เกิน 5,000 บาท)</t>
  </si>
  <si>
    <t>ค่าบำรุงรักษาและปรับปรุงครุภัณฑ์</t>
  </si>
  <si>
    <t xml:space="preserve">     เพื่อจ่ายเป็นค่าบำรุงรักษาและซ่อมแซม เพื่อให้สามารถ</t>
  </si>
  <si>
    <t>(วงเงินเกิน 5,000 บาท)</t>
  </si>
  <si>
    <t xml:space="preserve">       เพื่อจ่ายเป็นค่าบำรุงรักษาครุภัณฑ์ (ที่มีวงเงินเกินกว่า 5,000 บาท)</t>
  </si>
  <si>
    <t>(ตำแหน่ง ผู้ดูแลเด็ก)</t>
  </si>
  <si>
    <t xml:space="preserve">      -  โรงเรียนบ้านฝ่ายท่า  จำนวน 170 คนๆ ละ 13 บาท</t>
  </si>
  <si>
    <t xml:space="preserve">         * ค่าอาหารกลางวันศูนย์พัฒนาเด็กเล็กตำบลทุ่งมะพร้าว </t>
  </si>
  <si>
    <t xml:space="preserve">         * ค่าอาหารกลางวันโรงเรียนอนุบาล อบต.ทุ่งมะพร้าว </t>
  </si>
  <si>
    <t xml:space="preserve">   - เงินอุดหนุนสำหรับสนับสนุนโครงการอาหารกลางวัน   เป็นเงิน   911,560  บาท </t>
  </si>
  <si>
    <t xml:space="preserve">   - เงินอุดหนุนสำหรับส่งเสริมศักยภาพการจัดการศึกษาของท้องถิ่น  เป็นเงิน  169,200 บาท</t>
  </si>
  <si>
    <t xml:space="preserve">         * ค่าใช้จ่ายในการปรับปรุงหลักสูตรสถานศึกษา</t>
  </si>
  <si>
    <t xml:space="preserve">         * ค่าใช้จ่ายอินเตอร์เน็ตโรงเรียน</t>
  </si>
  <si>
    <t xml:space="preserve">         * ค่าใช้จ่ายในการพัฒนาข้าราชการครู คนละ 3,000 บาท</t>
  </si>
  <si>
    <t xml:space="preserve">ระบบ Wireless Fidelity:WiFi    </t>
  </si>
  <si>
    <t xml:space="preserve">         * ค่าใช้จ่ายในการพัฒนาครูผู้ดูแลเด็ก คนละ 1,000 บาท</t>
  </si>
  <si>
    <t xml:space="preserve">         * ค่าใช้จ่ายในการพัฒนาห้องสมุดโรงเรียน</t>
  </si>
  <si>
    <t xml:space="preserve">         * ค่าใช้จ่ายในการพัฒนาแหล่งเรียนรู้ของโรงเรียน</t>
  </si>
  <si>
    <t xml:space="preserve">        * ค่าใช้จ่ายในการรณรงค์ป้องกันยาเสพติดในสถานศึกษา</t>
  </si>
  <si>
    <t xml:space="preserve">            - ให้โรงเรียนละ                     10,000  บาท </t>
  </si>
  <si>
    <t xml:space="preserve">            - ครูแกนนำ โรงเรียนละ 1 คนๆละ  3,000 บาท</t>
  </si>
  <si>
    <t xml:space="preserve">            - เจ้าหน้าที่ อปท.ละ 1 คนๆละ      2,000 บาท</t>
  </si>
  <si>
    <t xml:space="preserve"> - เงินอุดหนุนสำหรับสนับสนุนโครงการอาหารเสริม(นม)</t>
  </si>
  <si>
    <t xml:space="preserve">     เพื่อจ่ายเป็นเงินอุดหนุนโครงการเข้าค่ายวิชาการของนักเรียน</t>
  </si>
  <si>
    <t xml:space="preserve">ในโรงเรียน สพฐ.ในตำบลทุ่งมะพร้าว  </t>
  </si>
  <si>
    <t xml:space="preserve">   งบดำเนินการ                         </t>
  </si>
  <si>
    <t xml:space="preserve"> เพื่อจ่ายเป็นค่าใช้จ่ายการจัดพิธีวันครบรอบ อบต.ประจำปี</t>
  </si>
  <si>
    <t>งานกีฬาและนันทนาการ</t>
  </si>
  <si>
    <r>
      <t xml:space="preserve">     </t>
    </r>
    <r>
      <rPr>
        <b/>
        <u/>
        <sz val="16"/>
        <rFont val="TH SarabunPSK"/>
        <family val="2"/>
      </rPr>
      <t>ค่าใช้สอย</t>
    </r>
    <r>
      <rPr>
        <b/>
        <sz val="16"/>
        <rFont val="TH SarabunPSK"/>
        <family val="2"/>
      </rPr>
      <t xml:space="preserve"> ตั้งจ่ายจากเงินรายได้ </t>
    </r>
  </si>
  <si>
    <t xml:space="preserve">  เพื่อจ่ายเป็นค่าใช้จ่ายในการแข่งขันกีฬาของอบต. </t>
  </si>
  <si>
    <t xml:space="preserve">  เพื่อจ่ายเป็นเงินอุดหนุนศูนย์กีฬาหมู่บ้าน จำนวน 11 หมู่บ้าน</t>
  </si>
  <si>
    <t>งานศาสนาและวัฒนธรรมท้องถิ่น</t>
  </si>
  <si>
    <t>ค่าบำรุงรักษาทรัพย์สิน เป็นต้น (ไม่เกิน 5,000 บาท)</t>
  </si>
  <si>
    <t xml:space="preserve">       - จัดซื้อเก้าอี้ทำงานสำหรับผู้มาติดต่อชำระภาษี </t>
  </si>
  <si>
    <t>จำนวน  2  ตัว                  เป็นเงิน  1,800 บาท</t>
  </si>
  <si>
    <t>(ตำแหน่ง ผู้ช่วยช่าง ผู้ช่วยเจ้าหน้าที่ธุรการ และพนักงานผลิตน้ำประปา )</t>
  </si>
  <si>
    <t>รายจ่ายเกี่ยวเนื่องกับการปฏิบัติราชการที่ไม่เข้าลักษณะรายจ่ายหมวดอื่นๆ</t>
  </si>
  <si>
    <t xml:space="preserve">     รายจ่ายเกี่ยวเนื่องกับการปฏิบัติราชการที่ไม่เข้าลักษณะรายจ่ายหมวดอื่น ๆ</t>
  </si>
  <si>
    <t xml:space="preserve">       - จัดซื้อโต๊ะ เก้าอี้ ผู้บริหาร จำนวน 4 ชุด                                   เป็นเงิน   80,000  บาท</t>
  </si>
  <si>
    <t>คำแถลงงบประมาณ</t>
  </si>
  <si>
    <t>………………………………………….</t>
  </si>
  <si>
    <t>เรียน   ท่านประธานสภา ฯ และสมาชิกสภาองค์การบริหารส่วนตำบลทุ่งมะพร้าว</t>
  </si>
  <si>
    <t xml:space="preserve">      1. สถานการณ์คลัง</t>
  </si>
  <si>
    <t xml:space="preserve">   เงินเดือน ( ฝ่ายการเมือง )  ตั้งจ่ายจากเงินรายได้   รวม   </t>
  </si>
  <si>
    <t xml:space="preserve">     - จ่ายเงินประกันสังคมของพนักงานจ้าง (บุคลากรสนับสนุนฯ)</t>
  </si>
  <si>
    <t>(ตำแหน่ง ผู้บริหารสถานศึกษา, ครูผู้ช่วย จำนวน 9 อัตรา )</t>
  </si>
  <si>
    <t xml:space="preserve">หมวดเงินอุดหนุนทั่วไป </t>
  </si>
  <si>
    <t>และเงินวิทยฐานะ</t>
  </si>
  <si>
    <t xml:space="preserve">       (1)  ประมาณการรายรับ       จำนวน   </t>
  </si>
  <si>
    <t>บาท   ประกอบด้วย</t>
  </si>
  <si>
    <t>หมวดภาษีอากร</t>
  </si>
  <si>
    <t>หมวดค่าธรรมเนียม ค่าปรับ และใบอนุญาต</t>
  </si>
  <si>
    <t>หมวดรายได้จากทรัพย์สิน</t>
  </si>
  <si>
    <t>หมวดรายได้จากสาธารณูปโภคและการพานิชย์</t>
  </si>
  <si>
    <t>หมวดรายได้เบ็ดเตล็ด</t>
  </si>
  <si>
    <t>หมวดรายได้จากทุน</t>
  </si>
  <si>
    <t>หมวดภาษีจัดสรร</t>
  </si>
  <si>
    <t>หมวดเงินอุดหนุนทั่วไป</t>
  </si>
  <si>
    <t>งบกลาง</t>
  </si>
  <si>
    <t>งบดำเนินการ</t>
  </si>
  <si>
    <t>งบรายจ่ายอื่น</t>
  </si>
  <si>
    <t>งบอุดหนุน</t>
  </si>
  <si>
    <t xml:space="preserve">     3. สถานการณ์คลัง</t>
  </si>
  <si>
    <t>มีสถานะการเงินดังนี้</t>
  </si>
  <si>
    <t>3.1 เงินฝากธนาคารทั้งสิ้น</t>
  </si>
  <si>
    <t>3.2 เงินสะสม</t>
  </si>
  <si>
    <t>3.3 ทุนสำรองเงินสะสม</t>
  </si>
  <si>
    <t>3.4 รายการกันเงินไว้แบบก่อหนี้ผูกพันและยังไม่ได้เบิกจ่าย</t>
  </si>
  <si>
    <t>3.5 รายการที่ได้กันเงินไว้โดยยังไม่ได้ก่อหนี้ผูกพัน</t>
  </si>
  <si>
    <t>3.6 เงินกู้คงค้าง</t>
  </si>
  <si>
    <t xml:space="preserve">      (1)  ประมาณการรายรับจริง </t>
  </si>
  <si>
    <t>บาท  ประกอบด้วย</t>
  </si>
  <si>
    <t xml:space="preserve">       (5) มีการจ่ายเงินสะสมเพื่อดำเนินการตามอำนาจหน้าที่</t>
  </si>
  <si>
    <r>
      <t xml:space="preserve">  </t>
    </r>
    <r>
      <rPr>
        <b/>
        <sz val="16"/>
        <rFont val="TH SarabunPSK"/>
        <family val="2"/>
      </rPr>
      <t xml:space="preserve">   2.1 รายรับ</t>
    </r>
  </si>
  <si>
    <t>รายรับ</t>
  </si>
  <si>
    <t>รับจริง</t>
  </si>
  <si>
    <t>ประมาณการ</t>
  </si>
  <si>
    <t>รหัสบัญชี</t>
  </si>
  <si>
    <t>ปี 2554</t>
  </si>
  <si>
    <t>ปี 2555</t>
  </si>
  <si>
    <t>รายได้ที่องค์กรปกครองส่วนท้องถิ่นจัดเก็บเอง</t>
  </si>
  <si>
    <t>ยอดรวม</t>
  </si>
  <si>
    <t xml:space="preserve">   (1) ภาษีโรงเรือนและที่ดิน</t>
  </si>
  <si>
    <t xml:space="preserve">   (2) ภาษีบำรุงท้องที่</t>
  </si>
  <si>
    <t xml:space="preserve">   (3) ภาษีป้าย</t>
  </si>
  <si>
    <t xml:space="preserve">   (4) อากรฆ่าสัตว์</t>
  </si>
  <si>
    <t xml:space="preserve">   (4) อากรรังนกอีแอ่น</t>
  </si>
  <si>
    <t>หมวดค่าธรรมเนียมค่าปรับและใบอนุญาต</t>
  </si>
  <si>
    <t>การแจ้งสถานที่จำหน่ายอาหารหรือสะสมอาหาร</t>
  </si>
  <si>
    <t xml:space="preserve">   (9) ค่าใบอนุญาตให้จัดตั้งตลาดเอกชน</t>
  </si>
  <si>
    <t xml:space="preserve">   (10) ค่าใบอนุญาตเกี่ยวกับการควบคุมอาคาร</t>
  </si>
  <si>
    <t xml:space="preserve">   (11) ค่าใบอนุญาตอื่น ๆ</t>
  </si>
  <si>
    <t xml:space="preserve">   (1) ค่าดอกเบี้ยเงินฝากธนาคาร</t>
  </si>
  <si>
    <t xml:space="preserve">   (1) รายได้จากสาธารณูปโภคและการพานิชย์</t>
  </si>
  <si>
    <t xml:space="preserve">   (1) ค่าขายแบบแปลน</t>
  </si>
  <si>
    <t xml:space="preserve">   (2) รายได้เบ็ดเตล็ด</t>
  </si>
  <si>
    <t>รายได้ที่รัฐบาลเก็บแล้วจัดสรรให้องค์กรปกครองส่วนท้องถิ่น</t>
  </si>
  <si>
    <t>หมวดภาษีจัสรร</t>
  </si>
  <si>
    <t>รายได้ที่รัฐบาลอุดหนุนให้องค์กรปกครองส่วนท้องถิ่น</t>
  </si>
  <si>
    <t xml:space="preserve">    2.2 รายจ่ายตามงบรายจ่าย</t>
  </si>
  <si>
    <t>รายจ่าย</t>
  </si>
  <si>
    <t>รายจ่ายจริง</t>
  </si>
  <si>
    <t>1. หมวดรายจ่ายงบกลาง</t>
  </si>
  <si>
    <t>2. หมวดเงินเดือนและค่าจ้างประจำ</t>
  </si>
  <si>
    <t xml:space="preserve">   2.1 เงินเดือน (ฝ่ายการเมือง)</t>
  </si>
  <si>
    <t xml:space="preserve">  2.2 เงินเดือน (ฝ่ายประจำ)</t>
  </si>
  <si>
    <t>3. หมวดค่าตอบแทน ใช้สอยและวัสดุ</t>
  </si>
  <si>
    <t xml:space="preserve">    3.1 ค่าตอบแทน</t>
  </si>
  <si>
    <t xml:space="preserve">    3.2 ค่าใช้สอย</t>
  </si>
  <si>
    <t xml:space="preserve">    3.3 ค่าวัสดุ</t>
  </si>
  <si>
    <t>4. หมวดสาธารณูปโภค</t>
  </si>
  <si>
    <t>5. หมวดครุภัณฑ์ ที่ดินและสิ่งก่อสร้าง</t>
  </si>
  <si>
    <t xml:space="preserve">    5.1 ค่าครุภัณฑ์</t>
  </si>
  <si>
    <t xml:space="preserve">    5.2 ค่าที่ดินและสิ่งก่อสร้าง</t>
  </si>
  <si>
    <t>6. หมวดเงินอุดหนุน</t>
  </si>
  <si>
    <t>7. หมวดรายจ่ายอื่น</t>
  </si>
  <si>
    <t>บันทึกหลักการและเหตุผล</t>
  </si>
  <si>
    <t>ขององค์การบริหารส่วนตำบลทุ่งมะพร้าว</t>
  </si>
  <si>
    <t>ด้าน</t>
  </si>
  <si>
    <t>ด้านบริหารงานทั่วไป</t>
  </si>
  <si>
    <t xml:space="preserve">     แผนงานบริหารทั่วไป</t>
  </si>
  <si>
    <t xml:space="preserve">     แผนงานรักษาความสงบ</t>
  </si>
  <si>
    <t>ด้านบริการชุมชนและสังคม</t>
  </si>
  <si>
    <t xml:space="preserve">     แผนงานการศึกษา</t>
  </si>
  <si>
    <t xml:space="preserve">     แผนงานสาธารณสุข</t>
  </si>
  <si>
    <t xml:space="preserve">     แผนงานสังคมสงเคราะห์</t>
  </si>
  <si>
    <t xml:space="preserve">     แผนงานเคหะและชุมชน</t>
  </si>
  <si>
    <t xml:space="preserve">     แผนสร้างความเข้มแข็งของชุมชน</t>
  </si>
  <si>
    <t xml:space="preserve">     แผนงานการศาสนาวัฒนธรรมและนันทนาการ</t>
  </si>
  <si>
    <t>ด้านการเศรษฐกิจ</t>
  </si>
  <si>
    <t xml:space="preserve">     แผนงานอุตสาหกรรมและการโยธา</t>
  </si>
  <si>
    <t xml:space="preserve">     แผนงานการเกษตร</t>
  </si>
  <si>
    <t>ด้านการดำเนินงานอื่น</t>
  </si>
  <si>
    <t xml:space="preserve">     แผนงานงบกลาง</t>
  </si>
  <si>
    <t>งบประมาณรายจ่ายทั้งสิ้น</t>
  </si>
  <si>
    <t>ข้อบัญญัติองค์การบริหารส่วนตำบลทุ่งมะพร้าว</t>
  </si>
  <si>
    <t>อำเภอท้ายเหมือง จังหวัดพังงา</t>
  </si>
  <si>
    <t>******************************************</t>
  </si>
  <si>
    <t>บัญญัติสภาตำบลและองค์การบริหารส่วนตำบล พ.ศ.2537 แก้ไขเพิ่มเติมจนถึง (ฉบับที่ 5) พ.ศ.2546 มาตรา 57 จึง</t>
  </si>
  <si>
    <t>ตราข้อบัญญัติงบประมาณขึ้นไว้ โดยความเห็นชอบของสภาองค์การบริหารส่วนตำบลทุ่งมะพร้าวด้วยความโปร่งใส และ</t>
  </si>
  <si>
    <t>โดยอนุมัติของนายอำเภอท้ายเหมือง ดังต่อไปนี้</t>
  </si>
  <si>
    <t xml:space="preserve">      - จ่ายสมทบกองทุนหลักประกันสุขภาพ                                      </t>
  </si>
  <si>
    <t xml:space="preserve">        * ตั้งจ่ายจากเงินรายได้ 5%                                                 </t>
  </si>
  <si>
    <t xml:space="preserve">        * ตั้งจ่ายจากเงินอุดหนุน 5%                                              </t>
  </si>
  <si>
    <t>เงินสำรองจ่าย  ตั้งจ่ายจากเงินรายได้</t>
  </si>
  <si>
    <r>
      <t xml:space="preserve">    </t>
    </r>
    <r>
      <rPr>
        <b/>
        <u/>
        <sz val="16"/>
        <rFont val="TH SarabunPSK"/>
        <family val="2"/>
      </rPr>
      <t xml:space="preserve"> งบกลาง</t>
    </r>
    <r>
      <rPr>
        <b/>
        <sz val="16"/>
        <rFont val="TH SarabunPSK"/>
        <family val="2"/>
      </rPr>
      <t xml:space="preserve"> </t>
    </r>
  </si>
  <si>
    <t>เงินสมทบกองทุนหลักประกันสังคม  ตั้งจ่ายจากเงินรายได้</t>
  </si>
  <si>
    <t>เงินช่วยเหลือพิเศษ  ตั้งจ่ายจากเงินรายได้</t>
  </si>
  <si>
    <t>เบี้ยยังชีพผู้ป่วยเอดส์  ตั้งจ่ายจากเงินอุดหนุน</t>
  </si>
  <si>
    <t xml:space="preserve">จำนวน  11 ราย ๆ 500 บาท  </t>
  </si>
  <si>
    <t>รายจ่ายตามข้อผูกพัน  ตั้งจ่ายจากเงินรายได้/เงินอุดหนุน</t>
  </si>
  <si>
    <t xml:space="preserve">      - ค่าใช้จ่ายสำหรับการลงทะเบียนศึกษาต่อปริญญาโท จำนวน 2 ทุน     เป็นเงิน</t>
  </si>
  <si>
    <t xml:space="preserve">      - ค่าใช้จ่ายสำหรับการลงทะเบียนศึกษาต่อปริญญาตรี จำนวน 2 ทุน     เป็นเงิน </t>
  </si>
  <si>
    <t>จำนวน  16 ทุน                                                                    เป็นเงิน</t>
  </si>
  <si>
    <t xml:space="preserve"> เงินสมทบกองทุนบำเหน็จบำนาญข้าราชการส่วนท้องถิ่น ตั้งจ่ายจากเงินรายได้</t>
  </si>
  <si>
    <t>ครุภัณฑ์ยานยนต์และขนส่ง ตั้งจ่ายจากเงินอุดหนุนทั่วไป</t>
  </si>
  <si>
    <r>
      <t xml:space="preserve">  </t>
    </r>
    <r>
      <rPr>
        <b/>
        <u/>
        <sz val="16"/>
        <rFont val="TH SarabunPSK"/>
        <family val="2"/>
      </rPr>
      <t>ค่าครุภัณฑ์</t>
    </r>
    <r>
      <rPr>
        <b/>
        <sz val="16"/>
        <rFont val="TH SarabunPSK"/>
        <family val="2"/>
      </rPr>
      <t xml:space="preserve">  </t>
    </r>
  </si>
  <si>
    <t>ครุภัณฑ์คอมพิวเตอร์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</si>
  <si>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 xml:space="preserve"> ค่าวัสดุ</t>
    </r>
    <r>
      <rPr>
        <b/>
        <sz val="16"/>
        <rFont val="TH SarabunPSK"/>
        <family val="2"/>
      </rPr>
      <t xml:space="preserve">  </t>
    </r>
  </si>
  <si>
    <t>รายจ่ายเพื่อให้ได้มาซึ่งบริการ   ตั้งจ่ายจากเงินรายได้</t>
  </si>
  <si>
    <t>รายจ่ายเกี่ยวกับการรับรองและพิธีการ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</si>
  <si>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>ค่าใช้สอย</t>
    </r>
    <r>
      <rPr>
        <b/>
        <sz val="16"/>
        <rFont val="TH SarabunPSK"/>
        <family val="2"/>
      </rPr>
      <t xml:space="preserve"> </t>
    </r>
  </si>
  <si>
    <t>ค่าบำรุงรักษาและซ่อมแซม ตั้งจ่ายจากเงินรายได้</t>
  </si>
  <si>
    <t>วัสดุสำนักงาน   ตั้งจ่ายจากเงินรายได้</t>
  </si>
  <si>
    <t>วัสดุงานบ้านงานครัว  ตั้งจ่ายจากเงินรายได้</t>
  </si>
  <si>
    <t>วัสดุยานพาหนะและขนส่ง ตั้งจ่ายจากเงินรายได้</t>
  </si>
  <si>
    <t>วัสดุคอมพิวเตอร์  ตั้งจ่ายจากเงินรายได้</t>
  </si>
  <si>
    <t>วัสดุเชื้อเพลิงและหล่อลื่น  ตั้งจ่ายจากเงินรายได้</t>
  </si>
  <si>
    <t xml:space="preserve">ค่าไฟฟ้า  ตั้งจ่ายจากเงินรายได้ </t>
  </si>
  <si>
    <t>ค่าน้ำประปา  ตั้งจ่ายจากเงินรายได้</t>
  </si>
  <si>
    <t>ค่าโทรศัพท์  ตั้งจ่ายจากเงินรายได้</t>
  </si>
  <si>
    <t xml:space="preserve">ค่าโทรศัพท์เคลื่อนที่   ตั้งจ่ายจากเงินรายได้ </t>
  </si>
  <si>
    <t xml:space="preserve">ค่าไปรษณีย์  ตั้งจ่ายจากเงินรายได้ </t>
  </si>
  <si>
    <t>ค่าบริการทางด้านโทรคมนาคม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</si>
  <si>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>ค่าสาธารณูปโภค</t>
    </r>
    <r>
      <rPr>
        <b/>
        <sz val="16"/>
        <rFont val="TH SarabunPSK"/>
        <family val="2"/>
      </rPr>
      <t xml:space="preserve">       </t>
    </r>
  </si>
  <si>
    <t>ครุภัณฑ์สำนักงาน  ตั้งจ่ายจากเงินรายได้</t>
  </si>
  <si>
    <t>ครุภัณฑ์โมษณาและเผยแพร่  ตั้งจ่ายจากเงินรายได้</t>
  </si>
  <si>
    <t>ครุภัณฑ์อื่น ตั้งจ่ายจากเงินรายได้</t>
  </si>
  <si>
    <t>ค่าบำรุงรักษาและปรับปรุงครุภัณฑ์  ตั้งจ่ายจากเงินรายได้</t>
  </si>
  <si>
    <t>รายจ่ายให้ได้มาซึ่งบริการ ตั้งจ่ายจากเงินรายได้</t>
  </si>
  <si>
    <t xml:space="preserve">     * ความเร็วในการพิมพ์ไม่น้อยกว่า 18 หน้าต่อนาที Memory ขนาดไม่น้อยกว่า 2 MB</t>
  </si>
  <si>
    <t xml:space="preserve">     - เพื่อจ่ายเป็นเงินอุดหนุนกองทุนสวัสดิการชุมชนตำบลทุ่งมะพร้าว          </t>
  </si>
  <si>
    <t>วัสดุน้ำมันและเชื้อเพลิง  ตั้งจ่ายจากเงินรายได้</t>
  </si>
  <si>
    <t>วัสดุอื่น  ตั้งจ่ายจากเงินรายได้</t>
  </si>
  <si>
    <r>
      <t xml:space="preserve">    </t>
    </r>
    <r>
      <rPr>
        <b/>
        <u/>
        <sz val="16"/>
        <rFont val="TH SarabunPSK"/>
        <family val="2"/>
      </rPr>
      <t xml:space="preserve">ค่าใช้สอย </t>
    </r>
  </si>
  <si>
    <r>
      <t xml:space="preserve">   </t>
    </r>
    <r>
      <rPr>
        <b/>
        <u/>
        <sz val="16"/>
        <rFont val="TH SarabunPSK"/>
        <family val="2"/>
      </rPr>
      <t>ค่าวัสดุ</t>
    </r>
    <r>
      <rPr>
        <sz val="16"/>
        <rFont val="TH SarabunPSK"/>
        <family val="2"/>
      </rPr>
      <t xml:space="preserve"> </t>
    </r>
  </si>
  <si>
    <t>เงินอุดหนุนกิจการที่เป็นสาธารณะประโยชน์ ตั้งจ่ายจากเงินอุดหนุนทั่วไป</t>
  </si>
  <si>
    <t>วัสดุวิทยาศาสตร์หรือการแพทย์ ตั้งจ่ายจากเงินรายได้</t>
  </si>
  <si>
    <t>เงินอุดหนุนกิจการที่เป็นสาธารณะประโยชน์  ตั้งจ่ายจากเงินอุดหนุน</t>
  </si>
  <si>
    <r>
      <t xml:space="preserve">    </t>
    </r>
    <r>
      <rPr>
        <b/>
        <u/>
        <sz val="16"/>
        <rFont val="TH SarabunPSK"/>
        <family val="2"/>
      </rPr>
      <t xml:space="preserve">งบเงินอุดหนุน </t>
    </r>
  </si>
  <si>
    <r>
      <t>ค่าวัสดุ</t>
    </r>
    <r>
      <rPr>
        <b/>
        <sz val="16"/>
        <rFont val="TH SarabunPSK"/>
        <family val="2"/>
      </rPr>
      <t xml:space="preserve">  </t>
    </r>
  </si>
  <si>
    <t>เงินอุดหนุนกิจการที่เป็นสาธารณะประโยชน์  ตั้งจ่ายจากเงินอุดหนุนทั่วไป</t>
  </si>
  <si>
    <t xml:space="preserve">      - โครงการ " ฉีดวัคซีนป้องกันโรคพิษสุนัขบ้า"           </t>
  </si>
  <si>
    <t xml:space="preserve">      - โครงการ " ระงับโรคติดต่อในสัตว์ปีก"                 </t>
  </si>
  <si>
    <t xml:space="preserve">      - สนับสนุนค่าใช้จ่ายตามโครงการ เดิน-วิ่ง เพื่อสุขภาพ </t>
  </si>
  <si>
    <t xml:space="preserve">เงินอุดหนุนกิจการที่เป็นสาธารณะประโยชน์ ตั้งจ่ายจากเงินอุดหนุนทั่วไป </t>
  </si>
  <si>
    <t xml:space="preserve">งบเงินอุดหนุน </t>
  </si>
  <si>
    <t xml:space="preserve">     - เพื่อจ่ายเป็นเงินอุดหนุนชมรมผู้สูงอายุตำบลทุ่งมะพร้าว             </t>
  </si>
  <si>
    <t xml:space="preserve">     - เพื่อจ่ายเป็นเงินอุดหนุนสำนักงานเหล่ากาชาดจังหวัดพังงา          </t>
  </si>
  <si>
    <t xml:space="preserve">เป็นเงิน </t>
  </si>
  <si>
    <t xml:space="preserve">         - โครงการรณรงค์การป้องกันและลดอุบัติเหตุช่วงเทศกาล  </t>
  </si>
  <si>
    <t xml:space="preserve">         - โครงการศูนย์พัฒนาครอบครัวตำบลทุ่งมะพร้าว          </t>
  </si>
  <si>
    <t xml:space="preserve">         - โครงการฝึกอบรม"เยาวชนต้านยาเสพติด"                </t>
  </si>
  <si>
    <t xml:space="preserve">         - โครงการจัดประชุมประชาคมตำบล                        </t>
  </si>
  <si>
    <t xml:space="preserve">         - โครงการ "ลดความรุนแรงต่อเด็ก  และสตรี               </t>
  </si>
  <si>
    <t xml:space="preserve">         - โครงการ "ฝึกอาชีพเพื่อสร้างรายได้ กลุ่มต่าง ๆ"           </t>
  </si>
  <si>
    <t>วัสดุการเกษตร  ตั้งจ่ายจากเงินรายได้</t>
  </si>
  <si>
    <t xml:space="preserve">ค่าวัสดุ </t>
  </si>
  <si>
    <r>
      <t>งานป้องกันภัยฝ่ายพลเรือนและระงับอัคคีภัย</t>
    </r>
    <r>
      <rPr>
        <b/>
        <sz val="15"/>
        <rFont val="TH SarabunPSK"/>
        <family val="2"/>
      </rPr>
      <t xml:space="preserve">                      </t>
    </r>
    <r>
      <rPr>
        <sz val="15"/>
        <rFont val="TH SarabunPSK"/>
        <family val="2"/>
      </rPr>
      <t xml:space="preserve"> </t>
    </r>
  </si>
  <si>
    <t xml:space="preserve">    - เพื่อจ่ายเป็นค่าเบี้ยเลี้ยงสมาชิก อปพร. ในการปฏิบัติงาน</t>
  </si>
  <si>
    <t xml:space="preserve">ตามกิจกรรมที่ได้รับมอบหมาย                                                                      </t>
  </si>
  <si>
    <t xml:space="preserve">     - ค่าใช้จ่ายตามโครงการฝึกอบรมและทบทวน สมาชิก อปพร.    </t>
  </si>
  <si>
    <t>วัสดุเครื่องแต่งกาย  ตั้งจ่ายจากเงินรายได้</t>
  </si>
  <si>
    <t>วัสดุอื่น ๆ   ตั้งจ่ายจากเงินรายได้</t>
  </si>
  <si>
    <r>
      <t xml:space="preserve">ค่าวัสดุ </t>
    </r>
    <r>
      <rPr>
        <b/>
        <sz val="16"/>
        <rFont val="TH SarabunPSK"/>
        <family val="2"/>
      </rPr>
      <t xml:space="preserve"> </t>
    </r>
  </si>
  <si>
    <t>ค่าตอบแทนผู้ปฎิบัติราชการอันเป็นประโยชน์แก่ อปท. ตั้งจ่ายจากเงินรายได้</t>
  </si>
  <si>
    <t>ค่าเบี้ยประชุม    ตั้งจ่ายจากเงินรายได้</t>
  </si>
  <si>
    <t>ค่าตอบแทนการปฏิบัติงานนอกเวลาราชการ   ตั้งจ่ายจากเงินรายได้</t>
  </si>
  <si>
    <t>เงินช่วยเหลือการศึกษาบุตร   ตั้งจ่ายจากเงินรายได้</t>
  </si>
  <si>
    <t xml:space="preserve">เงินช่วยเหลือค่ารักษาพยาบาล   ตั้งจ่ายจากเงินรายได้ </t>
  </si>
  <si>
    <t>ค่าเช่าบ้าน  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</si>
  <si>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 xml:space="preserve">ค่าตอบแทน </t>
    </r>
  </si>
  <si>
    <t>ค่าตอบแทนการปฏิบัติงานนอกเวลาราชการ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</si>
  <si>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 xml:space="preserve">ค่าตอบแทน </t>
    </r>
    <r>
      <rPr>
        <b/>
        <sz val="16"/>
        <rFont val="TH SarabunPSK"/>
        <family val="2"/>
      </rPr>
      <t xml:space="preserve">       </t>
    </r>
  </si>
  <si>
    <t>เงินช่วยเหลือค่ารักษาพยาบาล  ตั้งจ่ายจากเงินรายได้</t>
  </si>
  <si>
    <t>เงินช่วยเหลือการศึกษาบุตร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</si>
  <si>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>งบบุคคลากร</t>
    </r>
    <r>
      <rPr>
        <b/>
        <sz val="16"/>
        <rFont val="TH SarabunPSK"/>
        <family val="2"/>
      </rPr>
      <t xml:space="preserve">                    </t>
    </r>
  </si>
  <si>
    <t>เงินเดือนพนักงานส่วนตำบล  ตั้งจ่ายจากเงินรายได้</t>
  </si>
  <si>
    <r>
      <t xml:space="preserve">     </t>
    </r>
    <r>
      <rPr>
        <b/>
        <sz val="16"/>
        <rFont val="TH SarabunPSK"/>
        <family val="2"/>
      </rPr>
      <t xml:space="preserve">เงินเดือน (ฝ่ายประจำ)  </t>
    </r>
  </si>
  <si>
    <t>เงินเพิ่มต่างๆของพนักงาน ตั้งจ่ายจากเงินรายได้</t>
  </si>
  <si>
    <t>ค่าจ้างพนักงานจ้าง  ตั้งจ่ายจากเงินรายได้</t>
  </si>
  <si>
    <t>เงินเพิ่มต่าง ๆ ของพนักงานจ้าง  ตั้งจ่ายจากเงินรายได้</t>
  </si>
  <si>
    <t>ค่าบำรุงรักษาและซ่อมแซม  ตั้งจ่ายจากเงินรายได้</t>
  </si>
  <si>
    <r>
      <t xml:space="preserve">  </t>
    </r>
    <r>
      <rPr>
        <b/>
        <u/>
        <sz val="16"/>
        <rFont val="TH SarabunPSK"/>
        <family val="2"/>
      </rPr>
      <t>ค่าใช้สอย</t>
    </r>
    <r>
      <rPr>
        <b/>
        <sz val="16"/>
        <rFont val="TH SarabunPSK"/>
        <family val="2"/>
      </rPr>
      <t xml:space="preserve"> </t>
    </r>
  </si>
  <si>
    <t>วัสดุสำนักงาน ตั้งจ่ายจากเงินรายได้</t>
  </si>
  <si>
    <r>
      <t xml:space="preserve"> ค่าวัสดุ </t>
    </r>
    <r>
      <rPr>
        <b/>
        <sz val="16"/>
        <rFont val="TH SarabunPSK"/>
        <family val="2"/>
      </rPr>
      <t xml:space="preserve"> </t>
    </r>
  </si>
  <si>
    <t>วัสดุคอมพิวเตอร์ ตั้งจ่ายจากเงินรายได้</t>
  </si>
  <si>
    <t>วัสดุก่อสร้าง  ตั้งจ่ายจากเงินรายได้</t>
  </si>
  <si>
    <t>วัสดุไฟฟ้าและวิทยุ  ตั้งจ่ายจากเงินรายได้</t>
  </si>
  <si>
    <t>ครุภัณฑ์ก่อสร้าง  ตั้งจ่ายจากเงินรายได้</t>
  </si>
  <si>
    <t>ตั้งจ่ายจากเงินรายได้</t>
  </si>
  <si>
    <t xml:space="preserve">เงินเดือนพนักงานส่วนตำบล  ตั้งจ่ายจากเงินรายได้ </t>
  </si>
  <si>
    <t>เงินเพิ่มต่างๆของพนักงาน  ตั้งจ่ายจากเงินรายได้</t>
  </si>
  <si>
    <t>ค่าจ้างลูกจ้างประจำ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</si>
  <si>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>ค่าตอบแทน</t>
    </r>
    <r>
      <rPr>
        <sz val="16"/>
        <rFont val="TH SarabunPSK"/>
        <family val="2"/>
      </rPr>
      <t xml:space="preserve"> </t>
    </r>
  </si>
  <si>
    <t>เงินช่วยเหลือค่ารักษาพยาบาล ตั้งจ่ายจากเงินรายได้</t>
  </si>
  <si>
    <t>ค่าเช่าบ้าน   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</si>
  <si>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>ค่าใช้สอย</t>
    </r>
    <r>
      <rPr>
        <sz val="16"/>
        <rFont val="TH SarabunPSK"/>
        <family val="2"/>
      </rPr>
      <t xml:space="preserve"> </t>
    </r>
  </si>
  <si>
    <t>วัสดุสำนักงาน  ตั้งจ่ายจากเงินรายได้</t>
  </si>
  <si>
    <r>
      <t xml:space="preserve">      </t>
    </r>
    <r>
      <rPr>
        <b/>
        <u/>
        <sz val="16"/>
        <rFont val="TH SarabunPSK"/>
        <family val="2"/>
      </rPr>
      <t>ค่าวัสดุ</t>
    </r>
    <r>
      <rPr>
        <b/>
        <sz val="16"/>
        <rFont val="TH SarabunPSK"/>
        <family val="2"/>
      </rPr>
      <t xml:space="preserve">  </t>
    </r>
  </si>
  <si>
    <t>ค่าบำรุงรักษาและปรับปรุงครุภัณฑ์   ตั้งจ่ายจากเงินรายได้</t>
  </si>
  <si>
    <r>
      <t xml:space="preserve">    </t>
    </r>
    <r>
      <rPr>
        <b/>
        <u/>
        <sz val="16"/>
        <rFont val="TH SarabunPSK"/>
        <family val="2"/>
      </rPr>
      <t>ค่าครุภัณฑ์</t>
    </r>
    <r>
      <rPr>
        <b/>
        <sz val="16"/>
        <rFont val="TH SarabunPSK"/>
        <family val="2"/>
      </rPr>
      <t xml:space="preserve"> </t>
    </r>
  </si>
  <si>
    <r>
      <t xml:space="preserve">     </t>
    </r>
    <r>
      <rPr>
        <b/>
        <sz val="16"/>
        <rFont val="TH SarabunPSK"/>
        <family val="2"/>
      </rPr>
      <t xml:space="preserve">เงินเดือน (ฝ่ายประจำ)            </t>
    </r>
  </si>
  <si>
    <t>เงินเพิ่มต่าง ๆ ของพนักงานจ้าง   ตั้งจ่ายจากเงินรายได้</t>
  </si>
  <si>
    <t>เงินช่วยเหลือค่ารักษาพยาบาล   ตั้งจ่ายจากเงินรายได้</t>
  </si>
  <si>
    <r>
      <t xml:space="preserve">  </t>
    </r>
    <r>
      <rPr>
        <u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>ค่าตอบแทน</t>
    </r>
    <r>
      <rPr>
        <b/>
        <sz val="16"/>
        <rFont val="TH SarabunPSK"/>
        <family val="2"/>
      </rPr>
      <t xml:space="preserve"> </t>
    </r>
  </si>
  <si>
    <t>รายจ่ายเพื่อให้ได้มาซึ่งบริการ  ตั้งจ่ายจากเงินรายได้</t>
  </si>
  <si>
    <r>
      <t xml:space="preserve">   </t>
    </r>
    <r>
      <rPr>
        <b/>
        <u/>
        <sz val="16"/>
        <rFont val="TH SarabunPSK"/>
        <family val="2"/>
      </rPr>
      <t xml:space="preserve">ค่าวัสดุ </t>
    </r>
  </si>
  <si>
    <t>ค่าโทรศัพท์   ตั้งจ่ายจากเงินรายได้</t>
  </si>
  <si>
    <r>
      <t xml:space="preserve">    </t>
    </r>
    <r>
      <rPr>
        <b/>
        <u/>
        <sz val="15"/>
        <rFont val="TH SarabunPSK"/>
        <family val="2"/>
      </rPr>
      <t>ค่าสาธารณูปโภค</t>
    </r>
    <r>
      <rPr>
        <b/>
        <sz val="15"/>
        <rFont val="TH SarabunPSK"/>
        <family val="2"/>
      </rPr>
      <t xml:space="preserve">   </t>
    </r>
  </si>
  <si>
    <t>ครุภัณฑ์ยานยนต์และขนส่ง  ตั้งจ่ายจากเงินอุดหนุนทั่วไป</t>
  </si>
  <si>
    <t>ครุภัณฑ์สำนักงาน   ตั้งจ่ายจากเงินรายได้</t>
  </si>
  <si>
    <t xml:space="preserve">เงินเดือน (ฝ่ายประจำ)      </t>
  </si>
  <si>
    <t xml:space="preserve">เงินเดือน (ฝ่ายประจำ)    </t>
  </si>
  <si>
    <t>เงินเดือนพนักงานส่วนตำบล  ตั้งจ่ายจากเงินอุดหนุนด้านการศึกษา</t>
  </si>
  <si>
    <t>เงินเพิ่มต่างๆของพนักงาน  ตั้งจ่ายจากเงินอุดหนุนด้านการศึกษา</t>
  </si>
  <si>
    <t>ค่าจ้างพนักงานจ้าง  ตั้งจ่ายจากเงินอุดหนุนด้านการศึกษา</t>
  </si>
  <si>
    <t>เงินเพิ่มต่าง ๆ ของพนักงานจ้าง  ตั้งจ่ายจากเงินอุดหนุนด้านการศึกษา</t>
  </si>
  <si>
    <t>รายจ่ายเพื่อให้ได้มาซึ่งบริการ ตั้งจ่ายจากเงินรายได้</t>
  </si>
  <si>
    <t>โครงการสนับสนุนค่าใช้จ่ายการบริหารสถานศึกษา  ตั้งจ่ายจากเงินอุดหนุนด้านการศึกษา</t>
  </si>
  <si>
    <t>วัสดุการศึกษา  ตั้งจ่ายจากเงินอุดหนุนทั่วไป</t>
  </si>
  <si>
    <t>วัสดุอื่นๆ    ตั้งจ่ายจากเงินอุดหนุนด้านการศึกษา</t>
  </si>
  <si>
    <t xml:space="preserve">       เงินอุดหนุนส่วนราชการ   ตั้งจ่ายจากเงินอุดหนุนทั่วไป</t>
  </si>
  <si>
    <t>เงินอุดหนุนส่วนราชการ  ตั้งจ่ายจากเงินอุดหนุนทั่วไป</t>
  </si>
  <si>
    <r>
      <t xml:space="preserve">    </t>
    </r>
    <r>
      <rPr>
        <b/>
        <u/>
        <sz val="16"/>
        <rFont val="TH SarabunPSK"/>
        <family val="2"/>
      </rPr>
      <t xml:space="preserve">เงินอุดหนุน </t>
    </r>
  </si>
  <si>
    <r>
      <t xml:space="preserve"> </t>
    </r>
    <r>
      <rPr>
        <b/>
        <u/>
        <sz val="16"/>
        <rFont val="TH SarabunPSK"/>
        <family val="2"/>
      </rPr>
      <t>งบเงินอุดหนุน</t>
    </r>
  </si>
  <si>
    <t xml:space="preserve">     เงินอุดหนุนส่วนราชการ  ตั้งจ่ายจากเงินอุดหนุนด้านการศึกษา</t>
  </si>
  <si>
    <t xml:space="preserve">      -  โรงเรียนวัดประชุมศึกษา จำนวน 189 คนๆ ละ 13 บาท </t>
  </si>
  <si>
    <t xml:space="preserve">7 บาท จำนวน 260 วัน                                  </t>
  </si>
  <si>
    <t xml:space="preserve">44  คนๆ ละ 7 บาท จำนวน 280 วัน                          </t>
  </si>
  <si>
    <t xml:space="preserve">จำนวน 44 คนๆละ 13  บาท จำนวน 280 วัน            </t>
  </si>
  <si>
    <t xml:space="preserve">จำนวน 289 คนๆละ 13  บาท จำนวน 200 วัน          </t>
  </si>
  <si>
    <t xml:space="preserve">ของโรงเรียนอนุบาลฯ                                       </t>
  </si>
  <si>
    <t xml:space="preserve">จำนวน  10  คน ของโรงเรียนอนุบาลฯ                   </t>
  </si>
  <si>
    <t xml:space="preserve">จำนวน 2 คน                                              </t>
  </si>
  <si>
    <t xml:space="preserve">โรงเรียนอนุบาลฯ                                         </t>
  </si>
  <si>
    <t xml:space="preserve">โรงเรียนอนุบาลฯ                                          </t>
  </si>
  <si>
    <t xml:space="preserve">       รายจ่ายเกี่ยวกับการรับรองและพิธีการ  ตั้งจ่ายจากเงินรายได้</t>
  </si>
  <si>
    <r>
      <t xml:space="preserve">      </t>
    </r>
    <r>
      <rPr>
        <b/>
        <u/>
        <sz val="16"/>
        <rFont val="TH SarabunPSK"/>
        <family val="2"/>
      </rPr>
      <t>ค่าใช้สอย</t>
    </r>
    <r>
      <rPr>
        <b/>
        <sz val="16"/>
        <rFont val="TH SarabunPSK"/>
        <family val="2"/>
      </rPr>
      <t xml:space="preserve"> </t>
    </r>
  </si>
  <si>
    <t xml:space="preserve">เงินอดหนุนหน่วยงานราชการ  ตั้งจ่ายจากเงินอุดหนุนทั่วไป </t>
  </si>
  <si>
    <r>
      <t xml:space="preserve">  </t>
    </r>
    <r>
      <rPr>
        <b/>
        <u/>
        <sz val="16"/>
        <rFont val="TH SarabunPSK"/>
        <family val="2"/>
      </rPr>
      <t xml:space="preserve">เงินอุดหนุน </t>
    </r>
    <r>
      <rPr>
        <b/>
        <sz val="16"/>
        <rFont val="TH SarabunPSK"/>
        <family val="2"/>
      </rPr>
      <t xml:space="preserve"> </t>
    </r>
  </si>
  <si>
    <t xml:space="preserve">เงินอุดหนุนกิจการที่เป็นสาธารณะประโยชน์  ตั้งจ่ายจากเงินอุดหนุนทั่วไป </t>
  </si>
  <si>
    <t>เงินอดหนุนส่วนราชการ  ตั้งจ่ายจากเงินอุดหนุนทั่วไป</t>
  </si>
  <si>
    <r>
      <t xml:space="preserve">   </t>
    </r>
    <r>
      <rPr>
        <b/>
        <u/>
        <sz val="16"/>
        <rFont val="TH SarabunPSK"/>
        <family val="2"/>
      </rPr>
      <t xml:space="preserve">งบเงินอุดหนุน </t>
    </r>
  </si>
  <si>
    <t xml:space="preserve">           ข้อ 1 ข้อบัญญัตินี้เรียกว่า "ข้อบัญญัติองค์การบริหารส่วนตำบล เรื่อง งบประมาณรายจ่ายประจำปีงบประมาณ</t>
  </si>
  <si>
    <t>โดยแยกรายละเอียดตามแผนงานได้ดังนี้</t>
  </si>
  <si>
    <t xml:space="preserve">           ข้อ 4 งบประมาณรายจ่ายทั่วไป</t>
  </si>
  <si>
    <t xml:space="preserve">       -  ค่าใช้จ่ายในการดำเนินรังวัดที่ดิน                       </t>
  </si>
  <si>
    <t>(จัดซื้อตามราคาท้องตลาด)</t>
  </si>
  <si>
    <t>พร้อมติดตั้ง (จัดซื้อตามราคาท้องตลาด)</t>
  </si>
  <si>
    <t xml:space="preserve">        - จัดซื้อเครื่องมัลติมีเดียโปรเจคเตอร์ พร้อมอุปกรณ์ จำนวน 1ชุด</t>
  </si>
  <si>
    <t>ระดับ XGA ขนาดไม่น้อยกว่า 3,500 ANSL Lumens ราคาตามมาตรฐานครุภัณฑ์</t>
  </si>
  <si>
    <t>จำนวน  1 หน่วย (จัดซื้อตามเกณฑ์ราคากลางและคุณลักษณะพื้นฐาน</t>
  </si>
  <si>
    <t>ครุภัณฑ์คอมพิวเตอร์กระทรวง ICT )</t>
  </si>
  <si>
    <t xml:space="preserve">จำนวน  4 เครื่อง (จัดซื้อตามเกณฑ์ราคากลางและคุณลักษณะพื้นฐาน                                                   </t>
  </si>
  <si>
    <t>(จัดซื้อตามเกณฑ์ราคากลางและคุณลักษณะพื้นฐานครุภัณฑ์คอมพิวเตอร์ กระทรวง ICT )</t>
  </si>
  <si>
    <t xml:space="preserve">และผู้ด้อยโอกาส เพื่อเป็นค่าใช้จ่ายในการจัดซื้อวัสดุก่อสร้าง                                                 </t>
  </si>
  <si>
    <t xml:space="preserve">   - เพื่อจ่ายเป็นค่าจัดซื้อกรวย ขนาด 80 ซม.พร้อมแถบสะท้อนแสง</t>
  </si>
  <si>
    <t>(จัดซื้อตามเกณฑ์ราคากลางและคุณลักษณะพื้นฐานครุภัณฑ์คอมพิวเตอร์กระทรวง ICT )</t>
  </si>
  <si>
    <t>( จัดซื้อตามราคาท้องตลาด)</t>
  </si>
  <si>
    <t xml:space="preserve">289 คนๆ ละ 7 บาท จำนวน 260 วัน                      </t>
  </si>
  <si>
    <t>รายจ่ายตามงานและงบรายจ่าย</t>
  </si>
  <si>
    <t>แผนงานบริหารงานทั่วไป ( 00110)</t>
  </si>
  <si>
    <t>งาน</t>
  </si>
  <si>
    <t xml:space="preserve">บริหารทั่วไป </t>
  </si>
  <si>
    <t xml:space="preserve">บริหารงานคลัง </t>
  </si>
  <si>
    <t>งบ</t>
  </si>
  <si>
    <t>(00110)</t>
  </si>
  <si>
    <t>(00113)</t>
  </si>
  <si>
    <t>งบรายจ่ายอื่น ๆ</t>
  </si>
  <si>
    <t>แผนงานการรักษาความสงบภายใน ( 00120)</t>
  </si>
  <si>
    <t>บริหารทั่วไปเกี่ยวกับ</t>
  </si>
  <si>
    <t>การรักษาความสงบ</t>
  </si>
  <si>
    <t>(00121)</t>
  </si>
  <si>
    <t>แผนงานการศึกษา ( 00210)</t>
  </si>
  <si>
    <t>ระดับก่อนวัยเรียน</t>
  </si>
  <si>
    <t>ระดับมัธยม</t>
  </si>
  <si>
    <t>การศึกษา</t>
  </si>
  <si>
    <t>และประถมศึกษา</t>
  </si>
  <si>
    <t>(00211)</t>
  </si>
  <si>
    <t>(00212)</t>
  </si>
  <si>
    <t>(00213)</t>
  </si>
  <si>
    <t>แผนงานสาธารณสุข ( 00220)</t>
  </si>
  <si>
    <t>บริการสาธารณสุขและ</t>
  </si>
  <si>
    <t>สาธารณสุข</t>
  </si>
  <si>
    <t>งานสาธารณสุขอื่น</t>
  </si>
  <si>
    <t>(00221)</t>
  </si>
  <si>
    <t>(00223)</t>
  </si>
  <si>
    <t>แผนงานสังคมสงเคราะห์ (00230)</t>
  </si>
  <si>
    <t>งานสวัสดิการและ</t>
  </si>
  <si>
    <t>และสังคมสงเคราะห์</t>
  </si>
  <si>
    <t>(00232)</t>
  </si>
  <si>
    <t>แผนงานเคหะและชุมชน  ( 00240)</t>
  </si>
  <si>
    <t>ไฟฟ้าและถนน</t>
  </si>
  <si>
    <t>บำบัดน้ำเสีย</t>
  </si>
  <si>
    <t>เคหะและชุมชน</t>
  </si>
  <si>
    <t>(00241)</t>
  </si>
  <si>
    <t>(00242)</t>
  </si>
  <si>
    <t>(00245)</t>
  </si>
  <si>
    <t>แผนงานสร้างความเข้มแข็งของชุมชน ( 00250)</t>
  </si>
  <si>
    <t>บริหารทั่วไปเกี่ยวกับการ</t>
  </si>
  <si>
    <t>สร้างความเข้มแข็ง</t>
  </si>
  <si>
    <t>ของชุมชน (00251)</t>
  </si>
  <si>
    <t>แผนงานการศาสนาวัฒนธรรมและนันทนาการ ( 00260)</t>
  </si>
  <si>
    <t>งานกีฬาและ</t>
  </si>
  <si>
    <t>งานศาสนา</t>
  </si>
  <si>
    <t>ศาสนาวัฒนธรรมและ</t>
  </si>
  <si>
    <t>นันทนาการ</t>
  </si>
  <si>
    <t>และวัฒนธรรมฯ</t>
  </si>
  <si>
    <t>นันทนาการ(00261)</t>
  </si>
  <si>
    <t>(00262)</t>
  </si>
  <si>
    <t>(00263)</t>
  </si>
  <si>
    <t>แผนงานการเกษตร  ( 00320)</t>
  </si>
  <si>
    <t>ส่งเสริมการเกษตร</t>
  </si>
  <si>
    <t>(00321)</t>
  </si>
  <si>
    <t>แผนงานงบกลาง ( 00410)</t>
  </si>
  <si>
    <t>(00411)</t>
  </si>
  <si>
    <t>( ตำแหน่ง นักบริหาร ปลัด นิติกร นักพัฒนาชุมชน บุคลากร เจ้าพนักงานธุรการ เจ้าหน้าที่วิเคราะห์ฯ)</t>
  </si>
  <si>
    <t>( ตำแหน่ง นิติกร นักพัฒนาชุมชน บุคลากร เจ้าพนักงานธุรการ เจ้าหน้าที่วิเคราะห์ฯ )</t>
  </si>
  <si>
    <t xml:space="preserve">       -  ค่าจ้างเหมาจัดเก็บค่าธรรมเนียมเก็บและขนขยะมูลฝอย  เป็นเงิน  60,000 บาท</t>
  </si>
  <si>
    <t xml:space="preserve">       -  ค่ารับเอกสาร ค่าเย็บหนังสือ ค่าจ้างเหมาแรงงาน        เป็นเงิน  30,000  บาท</t>
  </si>
  <si>
    <t xml:space="preserve">ความละเอียดในการพิมพ์ไม่น้อยกว่า 600x600 dpi </t>
  </si>
  <si>
    <t xml:space="preserve">  - เพื่อจ่ายเป็นจัดซื้อเครื่องพิมพ์เลเซอร์/ชนิดขาวดำ จำนวน 1 เครื่อง           </t>
  </si>
  <si>
    <t xml:space="preserve">ความเร็วในการพิมพ์ไม่น้อยกว่า 18 หน้าต่อนาที </t>
  </si>
  <si>
    <t xml:space="preserve">       - เพื่อจัดซื้อตู้สำหรับใส่เอกสารบานเลื่อน จำนวน 1 ตู้   </t>
  </si>
  <si>
    <t xml:space="preserve">           ข้อ 5 ให้นายกองค์การบริหารส่วนตำบล ปฏิบัติการเบิกจ่ายเงินงบประมาณที่ได้รับอนุมัติให้เป็นไปตามระเบียบ</t>
  </si>
  <si>
    <t>การเบิกจ่ายขององค์การบริหารส่วนตำบลทุ่งมะพร้าว</t>
  </si>
  <si>
    <t xml:space="preserve">           ข้อ 6 ให้นายกองค์การบริหารส่วนตำบลทุ่งมะพร้าว มีหน้าที่รักษาการ ให้เป็นไปตามข้อบัญญัตินี้</t>
  </si>
  <si>
    <t>(ลงนาม).....................................................................</t>
  </si>
  <si>
    <t>ตำแหน่ง นายกองค์การบริหารส่วนตำบลทุ่งมะพร้าว</t>
  </si>
  <si>
    <t>อนุมัติ</t>
  </si>
  <si>
    <t>(นายประพฤทธิ์   ยูถนันท์ )</t>
  </si>
  <si>
    <t>ตำแหน่ง   นายอำเภอท้ายเหมือง</t>
  </si>
  <si>
    <t>อำเภอท้ายเหมือง     จังหวัดพังงา</t>
  </si>
  <si>
    <t>ประมาณการรายรับรวมทั้งสิ้น</t>
  </si>
  <si>
    <t>แยกเป็น</t>
  </si>
  <si>
    <t>รายได้จัดเก็บ</t>
  </si>
  <si>
    <t xml:space="preserve">บาท    </t>
  </si>
  <si>
    <t xml:space="preserve">      เพื่อจ่ายเป็นค่าจ้างเหมาครูสอนพิเศษภาษาจีน/อังกฤษ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</si>
</sst>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(* #,##0_);_(* \(#,##0\);_(* &quot;-&quot;??_);_(@_)"/>
  </numFmts>
  <fonts count="22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  <font>
      <b/>
      <u/>
      <sz val="16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7"/>
      <name val="TH SarabunPSK"/>
      <family val="2"/>
    </font>
    <font>
      <sz val="8"/>
      <name val="Arial"/>
      <charset val="222"/>
    </font>
    <font>
      <u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5"/>
      <name val="TH SarabunPSK"/>
      <family val="2"/>
    </font>
    <font>
      <sz val="10"/>
      <name val="Arial"/>
      <charset val="22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6"/>
      <name val="Arial"/>
      <charset val="222"/>
    </font>
    <font>
      <b/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187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187" fontId="2" fillId="0" borderId="0" xfId="0" applyNumberFormat="1" applyFont="1" applyAlignme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left" indent="6"/>
    </xf>
    <xf numFmtId="0" fontId="6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 indent="6"/>
    </xf>
    <xf numFmtId="0" fontId="7" fillId="0" borderId="0" xfId="0" applyFont="1" applyAlignment="1">
      <alignment horizontal="left" indent="6"/>
    </xf>
    <xf numFmtId="0" fontId="7" fillId="0" borderId="0" xfId="0" applyFont="1"/>
    <xf numFmtId="187" fontId="2" fillId="0" borderId="0" xfId="1" applyNumberFormat="1" applyFont="1"/>
    <xf numFmtId="187" fontId="3" fillId="0" borderId="0" xfId="1" applyNumberFormat="1" applyFont="1"/>
    <xf numFmtId="0" fontId="3" fillId="0" borderId="0" xfId="0" applyFont="1" applyAlignment="1">
      <alignment horizontal="left" indent="4"/>
    </xf>
    <xf numFmtId="0" fontId="3" fillId="0" borderId="0" xfId="0" applyFont="1" applyAlignment="1"/>
    <xf numFmtId="187" fontId="3" fillId="0" borderId="0" xfId="1" applyNumberFormat="1" applyFont="1" applyAlignment="1">
      <alignment horizontal="left" indent="4"/>
    </xf>
    <xf numFmtId="187" fontId="7" fillId="0" borderId="0" xfId="1" applyNumberFormat="1" applyFont="1" applyAlignment="1">
      <alignment horizontal="left" indent="6"/>
    </xf>
    <xf numFmtId="0" fontId="10" fillId="0" borderId="0" xfId="0" applyFont="1" applyAlignment="1"/>
    <xf numFmtId="0" fontId="2" fillId="0" borderId="0" xfId="0" applyFont="1" applyAlignment="1">
      <alignment horizontal="left" indent="4"/>
    </xf>
    <xf numFmtId="187" fontId="3" fillId="0" borderId="0" xfId="1" applyNumberFormat="1" applyFont="1" applyAlignment="1">
      <alignment horizontal="left" indent="6"/>
    </xf>
    <xf numFmtId="0" fontId="11" fillId="0" borderId="0" xfId="0" applyFont="1" applyAlignment="1">
      <alignment horizontal="left" indent="6"/>
    </xf>
    <xf numFmtId="187" fontId="11" fillId="0" borderId="0" xfId="1" applyNumberFormat="1" applyFont="1" applyAlignment="1">
      <alignment horizontal="left" indent="6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87" fontId="2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87" fontId="3" fillId="0" borderId="0" xfId="0" applyNumberFormat="1" applyFont="1" applyAlignment="1">
      <alignment horizontal="right"/>
    </xf>
    <xf numFmtId="187" fontId="3" fillId="0" borderId="0" xfId="0" applyNumberFormat="1" applyFont="1"/>
    <xf numFmtId="0" fontId="14" fillId="0" borderId="0" xfId="0" applyFont="1"/>
    <xf numFmtId="187" fontId="2" fillId="0" borderId="0" xfId="0" applyNumberFormat="1" applyFont="1" applyAlignment="1">
      <alignment horizontal="right"/>
    </xf>
    <xf numFmtId="187" fontId="2" fillId="0" borderId="0" xfId="1" applyNumberFormat="1" applyFont="1" applyAlignment="1">
      <alignment horizontal="left"/>
    </xf>
    <xf numFmtId="187" fontId="5" fillId="0" borderId="0" xfId="1" applyNumberFormat="1" applyFont="1"/>
    <xf numFmtId="0" fontId="3" fillId="0" borderId="0" xfId="0" applyFont="1" applyAlignment="1">
      <alignment horizontal="left" indent="2"/>
    </xf>
    <xf numFmtId="0" fontId="1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187" fontId="2" fillId="0" borderId="0" xfId="1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187" fontId="3" fillId="0" borderId="0" xfId="1" applyNumberFormat="1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 indent="4"/>
    </xf>
    <xf numFmtId="187" fontId="3" fillId="0" borderId="0" xfId="1" applyNumberFormat="1" applyFont="1" applyAlignment="1">
      <alignment horizontal="right" indent="4"/>
    </xf>
    <xf numFmtId="187" fontId="7" fillId="0" borderId="0" xfId="1" applyNumberFormat="1" applyFont="1" applyAlignment="1">
      <alignment horizontal="right" indent="6"/>
    </xf>
    <xf numFmtId="0" fontId="7" fillId="0" borderId="0" xfId="0" applyFont="1" applyAlignment="1">
      <alignment horizontal="left"/>
    </xf>
    <xf numFmtId="0" fontId="15" fillId="0" borderId="0" xfId="0" applyFont="1"/>
    <xf numFmtId="0" fontId="1" fillId="0" borderId="0" xfId="0" applyFont="1"/>
    <xf numFmtId="0" fontId="5" fillId="0" borderId="0" xfId="0" applyFont="1" applyFill="1"/>
    <xf numFmtId="187" fontId="2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6"/>
    </xf>
    <xf numFmtId="0" fontId="3" fillId="0" borderId="0" xfId="0" applyFont="1" applyFill="1" applyAlignment="1">
      <alignment horizontal="left"/>
    </xf>
    <xf numFmtId="187" fontId="2" fillId="0" borderId="0" xfId="1" applyNumberFormat="1" applyFont="1" applyFill="1" applyAlignment="1">
      <alignment horizontal="right" indent="6"/>
    </xf>
    <xf numFmtId="0" fontId="7" fillId="0" borderId="0" xfId="0" applyFont="1" applyFill="1" applyAlignment="1">
      <alignment horizontal="left" indent="6"/>
    </xf>
    <xf numFmtId="187" fontId="7" fillId="0" borderId="0" xfId="1" applyNumberFormat="1" applyFont="1" applyFill="1" applyAlignment="1">
      <alignment horizontal="right" indent="6"/>
    </xf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4"/>
    </xf>
    <xf numFmtId="0" fontId="5" fillId="0" borderId="0" xfId="0" applyFont="1" applyFill="1" applyAlignment="1">
      <alignment horizontal="left"/>
    </xf>
    <xf numFmtId="0" fontId="16" fillId="0" borderId="0" xfId="0" applyFont="1"/>
    <xf numFmtId="187" fontId="2" fillId="0" borderId="0" xfId="1" applyNumberFormat="1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2" fillId="0" borderId="0" xfId="1" applyNumberFormat="1" applyFont="1" applyAlignment="1">
      <alignment horizontal="left" indent="4"/>
    </xf>
    <xf numFmtId="0" fontId="10" fillId="0" borderId="0" xfId="0" applyFont="1"/>
    <xf numFmtId="43" fontId="2" fillId="0" borderId="0" xfId="0" applyNumberFormat="1" applyFont="1"/>
    <xf numFmtId="4" fontId="3" fillId="0" borderId="0" xfId="0" applyNumberFormat="1" applyFont="1" applyAlignment="1">
      <alignment horizontal="left" indent="10"/>
    </xf>
    <xf numFmtId="43" fontId="3" fillId="0" borderId="0" xfId="1" applyFont="1"/>
    <xf numFmtId="0" fontId="3" fillId="0" borderId="0" xfId="0" applyFont="1" applyAlignment="1">
      <alignment horizontal="left" indent="10"/>
    </xf>
    <xf numFmtId="43" fontId="2" fillId="0" borderId="0" xfId="1" applyFont="1" applyAlignment="1"/>
    <xf numFmtId="43" fontId="2" fillId="0" borderId="0" xfId="1" applyFont="1"/>
    <xf numFmtId="0" fontId="11" fillId="0" borderId="1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 applyAlignment="1">
      <alignment horizontal="left" indent="1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7" fillId="0" borderId="7" xfId="0" applyFont="1" applyBorder="1" applyAlignment="1">
      <alignment horizontal="left" indent="10"/>
    </xf>
    <xf numFmtId="0" fontId="7" fillId="0" borderId="7" xfId="0" applyFont="1" applyBorder="1"/>
    <xf numFmtId="0" fontId="7" fillId="0" borderId="8" xfId="0" applyFont="1" applyBorder="1"/>
    <xf numFmtId="43" fontId="11" fillId="0" borderId="9" xfId="1" applyFont="1" applyBorder="1" applyAlignment="1">
      <alignment horizontal="center"/>
    </xf>
    <xf numFmtId="0" fontId="7" fillId="0" borderId="1" xfId="0" applyFont="1" applyBorder="1"/>
    <xf numFmtId="0" fontId="11" fillId="0" borderId="10" xfId="0" applyFont="1" applyBorder="1"/>
    <xf numFmtId="0" fontId="7" fillId="0" borderId="0" xfId="0" applyFont="1" applyBorder="1" applyAlignment="1">
      <alignment horizontal="left" indent="10"/>
    </xf>
    <xf numFmtId="0" fontId="7" fillId="0" borderId="0" xfId="0" applyFont="1" applyBorder="1"/>
    <xf numFmtId="0" fontId="11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4" fontId="7" fillId="0" borderId="9" xfId="0" applyNumberFormat="1" applyFont="1" applyBorder="1" applyAlignment="1">
      <alignment horizontal="right"/>
    </xf>
    <xf numFmtId="43" fontId="7" fillId="0" borderId="9" xfId="1" applyFont="1" applyBorder="1"/>
    <xf numFmtId="43" fontId="7" fillId="0" borderId="9" xfId="1" applyFont="1" applyBorder="1" applyAlignment="1">
      <alignment horizontal="center"/>
    </xf>
    <xf numFmtId="0" fontId="17" fillId="0" borderId="10" xfId="0" applyFont="1" applyBorder="1"/>
    <xf numFmtId="4" fontId="11" fillId="0" borderId="9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left" indent="10"/>
    </xf>
    <xf numFmtId="0" fontId="7" fillId="0" borderId="3" xfId="0" applyFont="1" applyBorder="1"/>
    <xf numFmtId="0" fontId="7" fillId="0" borderId="4" xfId="0" applyFont="1" applyBorder="1"/>
    <xf numFmtId="43" fontId="7" fillId="0" borderId="5" xfId="1" applyFont="1" applyBorder="1" applyAlignment="1">
      <alignment horizontal="center"/>
    </xf>
    <xf numFmtId="0" fontId="18" fillId="0" borderId="10" xfId="0" applyFont="1" applyBorder="1"/>
    <xf numFmtId="4" fontId="11" fillId="0" borderId="9" xfId="0" applyNumberFormat="1" applyFont="1" applyBorder="1"/>
    <xf numFmtId="0" fontId="11" fillId="0" borderId="0" xfId="0" applyFont="1" applyBorder="1" applyAlignment="1">
      <alignment horizontal="left" indent="10"/>
    </xf>
    <xf numFmtId="0" fontId="11" fillId="0" borderId="0" xfId="0" applyFont="1" applyBorder="1"/>
    <xf numFmtId="4" fontId="2" fillId="0" borderId="12" xfId="0" applyNumberFormat="1" applyFont="1" applyBorder="1"/>
    <xf numFmtId="0" fontId="11" fillId="0" borderId="6" xfId="0" applyFont="1" applyBorder="1" applyAlignment="1"/>
    <xf numFmtId="0" fontId="11" fillId="0" borderId="7" xfId="0" applyFont="1" applyBorder="1" applyAlignment="1"/>
    <xf numFmtId="0" fontId="7" fillId="0" borderId="7" xfId="0" applyFont="1" applyBorder="1" applyAlignment="1"/>
    <xf numFmtId="0" fontId="11" fillId="0" borderId="8" xfId="0" applyFont="1" applyBorder="1" applyAlignment="1"/>
    <xf numFmtId="43" fontId="11" fillId="0" borderId="1" xfId="1" applyFont="1" applyBorder="1"/>
    <xf numFmtId="43" fontId="11" fillId="0" borderId="9" xfId="1" applyFont="1" applyBorder="1"/>
    <xf numFmtId="43" fontId="11" fillId="0" borderId="12" xfId="1" applyFont="1" applyBorder="1" applyAlignment="1">
      <alignment horizontal="center"/>
    </xf>
    <xf numFmtId="0" fontId="7" fillId="0" borderId="12" xfId="0" applyFont="1" applyBorder="1"/>
    <xf numFmtId="0" fontId="2" fillId="0" borderId="0" xfId="0" quotePrefix="1" applyFont="1" applyAlignment="1">
      <alignment horizontal="center"/>
    </xf>
    <xf numFmtId="3" fontId="3" fillId="0" borderId="0" xfId="0" applyNumberFormat="1" applyFont="1" applyAlignment="1">
      <alignment horizontal="right"/>
    </xf>
    <xf numFmtId="189" fontId="3" fillId="0" borderId="0" xfId="1" applyNumberFormat="1" applyFont="1" applyAlignment="1">
      <alignment horizontal="right"/>
    </xf>
    <xf numFmtId="0" fontId="2" fillId="0" borderId="0" xfId="0" quotePrefix="1" applyFont="1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43" fontId="2" fillId="0" borderId="0" xfId="0" applyNumberFormat="1" applyFont="1" applyBorder="1" applyAlignment="1">
      <alignment horizontal="center"/>
    </xf>
    <xf numFmtId="187" fontId="3" fillId="0" borderId="0" xfId="0" applyNumberFormat="1" applyFont="1" applyFill="1"/>
    <xf numFmtId="0" fontId="3" fillId="0" borderId="0" xfId="0" applyFont="1" applyFill="1" applyAlignment="1">
      <alignment horizontal="right"/>
    </xf>
    <xf numFmtId="187" fontId="2" fillId="0" borderId="0" xfId="0" applyNumberFormat="1" applyFont="1" applyFill="1" applyAlignment="1">
      <alignment horizontal="right"/>
    </xf>
    <xf numFmtId="0" fontId="11" fillId="0" borderId="11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7" fillId="0" borderId="1" xfId="0" applyFont="1" applyBorder="1"/>
    <xf numFmtId="1" fontId="17" fillId="0" borderId="9" xfId="0" applyNumberFormat="1" applyFont="1" applyBorder="1"/>
    <xf numFmtId="1" fontId="17" fillId="0" borderId="5" xfId="0" applyNumberFormat="1" applyFont="1" applyBorder="1"/>
    <xf numFmtId="0" fontId="17" fillId="0" borderId="0" xfId="0" applyFont="1"/>
    <xf numFmtId="0" fontId="17" fillId="0" borderId="9" xfId="0" applyFont="1" applyBorder="1"/>
    <xf numFmtId="0" fontId="17" fillId="0" borderId="12" xfId="0" applyFont="1" applyBorder="1"/>
    <xf numFmtId="0" fontId="20" fillId="0" borderId="0" xfId="0" applyFont="1"/>
    <xf numFmtId="43" fontId="11" fillId="0" borderId="9" xfId="1" applyNumberFormat="1" applyFont="1" applyBorder="1" applyAlignment="1">
      <alignment horizontal="center"/>
    </xf>
    <xf numFmtId="43" fontId="7" fillId="0" borderId="9" xfId="1" applyNumberFormat="1" applyFont="1" applyBorder="1"/>
    <xf numFmtId="43" fontId="11" fillId="0" borderId="9" xfId="0" applyNumberFormat="1" applyFont="1" applyBorder="1" applyAlignment="1">
      <alignment horizontal="center"/>
    </xf>
    <xf numFmtId="43" fontId="7" fillId="0" borderId="5" xfId="1" applyNumberFormat="1" applyFont="1" applyBorder="1"/>
    <xf numFmtId="4" fontId="11" fillId="0" borderId="9" xfId="1" applyNumberFormat="1" applyFont="1" applyBorder="1" applyAlignment="1">
      <alignment horizontal="center"/>
    </xf>
    <xf numFmtId="4" fontId="7" fillId="0" borderId="9" xfId="1" applyNumberFormat="1" applyFont="1" applyBorder="1"/>
    <xf numFmtId="4" fontId="2" fillId="0" borderId="12" xfId="1" applyNumberFormat="1" applyFont="1" applyBorder="1"/>
    <xf numFmtId="0" fontId="21" fillId="0" borderId="0" xfId="0" applyFont="1"/>
    <xf numFmtId="0" fontId="11" fillId="0" borderId="0" xfId="0" applyFont="1" applyAlignment="1"/>
    <xf numFmtId="4" fontId="7" fillId="0" borderId="9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189" fontId="2" fillId="0" borderId="0" xfId="1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11" fillId="0" borderId="9" xfId="1" applyNumberFormat="1" applyFont="1" applyBorder="1" applyAlignment="1">
      <alignment horizontal="right"/>
    </xf>
    <xf numFmtId="0" fontId="19" fillId="0" borderId="6" xfId="0" applyFont="1" applyBorder="1"/>
    <xf numFmtId="187" fontId="3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left"/>
    </xf>
    <xf numFmtId="187" fontId="3" fillId="0" borderId="0" xfId="1" applyNumberFormat="1" applyFont="1" applyFill="1"/>
    <xf numFmtId="187" fontId="2" fillId="0" borderId="0" xfId="1" applyNumberFormat="1" applyFont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/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4" xfId="0" applyFont="1" applyBorder="1"/>
    <xf numFmtId="187" fontId="3" fillId="0" borderId="14" xfId="1" applyNumberFormat="1" applyFont="1" applyBorder="1"/>
    <xf numFmtId="187" fontId="3" fillId="0" borderId="15" xfId="1" applyNumberFormat="1" applyFont="1" applyBorder="1"/>
    <xf numFmtId="43" fontId="2" fillId="0" borderId="16" xfId="1" applyFont="1" applyBorder="1" applyAlignment="1"/>
    <xf numFmtId="0" fontId="3" fillId="0" borderId="17" xfId="0" applyFont="1" applyBorder="1"/>
    <xf numFmtId="187" fontId="3" fillId="0" borderId="17" xfId="1" applyNumberFormat="1" applyFont="1" applyBorder="1"/>
    <xf numFmtId="187" fontId="3" fillId="0" borderId="18" xfId="1" applyNumberFormat="1" applyFont="1" applyBorder="1"/>
    <xf numFmtId="43" fontId="2" fillId="0" borderId="17" xfId="1" applyFont="1" applyBorder="1" applyAlignment="1"/>
    <xf numFmtId="0" fontId="3" fillId="0" borderId="19" xfId="0" applyFont="1" applyBorder="1"/>
    <xf numFmtId="187" fontId="3" fillId="0" borderId="19" xfId="1" applyNumberFormat="1" applyFont="1" applyBorder="1"/>
    <xf numFmtId="187" fontId="3" fillId="0" borderId="20" xfId="1" applyNumberFormat="1" applyFont="1" applyBorder="1"/>
    <xf numFmtId="43" fontId="2" fillId="0" borderId="21" xfId="1" applyFont="1" applyBorder="1" applyAlignment="1"/>
    <xf numFmtId="187" fontId="2" fillId="0" borderId="12" xfId="1" applyNumberFormat="1" applyFont="1" applyBorder="1" applyAlignment="1"/>
    <xf numFmtId="187" fontId="2" fillId="0" borderId="22" xfId="1" applyNumberFormat="1" applyFont="1" applyBorder="1"/>
    <xf numFmtId="43" fontId="2" fillId="0" borderId="12" xfId="1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43" fontId="3" fillId="0" borderId="0" xfId="1" applyFont="1" applyBorder="1" applyAlignment="1"/>
    <xf numFmtId="0" fontId="15" fillId="0" borderId="1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/>
    <xf numFmtId="0" fontId="3" fillId="0" borderId="23" xfId="0" applyFont="1" applyBorder="1"/>
    <xf numFmtId="187" fontId="2" fillId="0" borderId="14" xfId="1" applyNumberFormat="1" applyFont="1" applyBorder="1" applyAlignment="1"/>
    <xf numFmtId="43" fontId="3" fillId="0" borderId="0" xfId="0" applyNumberFormat="1" applyFont="1" applyBorder="1"/>
    <xf numFmtId="0" fontId="3" fillId="0" borderId="24" xfId="0" applyFont="1" applyBorder="1"/>
    <xf numFmtId="187" fontId="3" fillId="0" borderId="17" xfId="1" applyNumberFormat="1" applyFont="1" applyBorder="1" applyAlignment="1"/>
    <xf numFmtId="187" fontId="2" fillId="0" borderId="17" xfId="1" applyNumberFormat="1" applyFont="1" applyBorder="1" applyAlignment="1"/>
    <xf numFmtId="0" fontId="3" fillId="0" borderId="25" xfId="0" applyFont="1" applyBorder="1"/>
    <xf numFmtId="187" fontId="3" fillId="0" borderId="19" xfId="1" applyNumberFormat="1" applyFont="1" applyBorder="1" applyAlignment="1"/>
    <xf numFmtId="187" fontId="2" fillId="0" borderId="19" xfId="1" applyNumberFormat="1" applyFont="1" applyBorder="1" applyAlignment="1"/>
    <xf numFmtId="187" fontId="2" fillId="0" borderId="12" xfId="0" applyNumberFormat="1" applyFont="1" applyBorder="1" applyAlignment="1"/>
    <xf numFmtId="43" fontId="2" fillId="0" borderId="0" xfId="0" applyNumberFormat="1" applyFont="1" applyBorder="1"/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2" fillId="0" borderId="5" xfId="0" applyFont="1" applyBorder="1"/>
    <xf numFmtId="43" fontId="3" fillId="0" borderId="9" xfId="1" applyFont="1" applyBorder="1"/>
    <xf numFmtId="43" fontId="2" fillId="0" borderId="9" xfId="1" applyFont="1" applyBorder="1"/>
    <xf numFmtId="43" fontId="3" fillId="0" borderId="17" xfId="1" applyFont="1" applyBorder="1"/>
    <xf numFmtId="43" fontId="2" fillId="0" borderId="17" xfId="1" applyFont="1" applyBorder="1"/>
    <xf numFmtId="43" fontId="2" fillId="0" borderId="12" xfId="1" applyFont="1" applyBorder="1"/>
    <xf numFmtId="43" fontId="2" fillId="0" borderId="0" xfId="1" applyFont="1" applyBorder="1" applyAlignment="1"/>
    <xf numFmtId="43" fontId="2" fillId="0" borderId="0" xfId="1" applyFont="1" applyBorder="1"/>
    <xf numFmtId="43" fontId="3" fillId="0" borderId="14" xfId="1" applyFont="1" applyBorder="1"/>
    <xf numFmtId="43" fontId="3" fillId="0" borderId="15" xfId="1" applyFont="1" applyBorder="1"/>
    <xf numFmtId="43" fontId="3" fillId="0" borderId="18" xfId="1" applyFont="1" applyBorder="1"/>
    <xf numFmtId="43" fontId="3" fillId="0" borderId="19" xfId="1" applyFont="1" applyBorder="1"/>
    <xf numFmtId="43" fontId="3" fillId="0" borderId="20" xfId="1" applyFont="1" applyBorder="1"/>
    <xf numFmtId="43" fontId="2" fillId="0" borderId="22" xfId="1" applyFont="1" applyBorder="1"/>
    <xf numFmtId="43" fontId="2" fillId="0" borderId="14" xfId="1" applyFont="1" applyBorder="1"/>
    <xf numFmtId="0" fontId="3" fillId="0" borderId="0" xfId="0" applyFont="1" applyBorder="1"/>
    <xf numFmtId="43" fontId="2" fillId="0" borderId="19" xfId="1" applyFont="1" applyBorder="1"/>
    <xf numFmtId="0" fontId="11" fillId="0" borderId="1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5" xfId="0" applyFont="1" applyBorder="1" applyAlignment="1"/>
    <xf numFmtId="0" fontId="7" fillId="0" borderId="5" xfId="0" applyFont="1" applyBorder="1"/>
    <xf numFmtId="0" fontId="7" fillId="0" borderId="14" xfId="0" applyFont="1" applyBorder="1"/>
    <xf numFmtId="43" fontId="7" fillId="0" borderId="14" xfId="1" applyFont="1" applyBorder="1"/>
    <xf numFmtId="43" fontId="7" fillId="0" borderId="15" xfId="1" applyFont="1" applyBorder="1"/>
    <xf numFmtId="43" fontId="11" fillId="0" borderId="14" xfId="1" applyFont="1" applyBorder="1"/>
    <xf numFmtId="0" fontId="7" fillId="0" borderId="17" xfId="0" applyFont="1" applyBorder="1"/>
    <xf numFmtId="43" fontId="7" fillId="0" borderId="17" xfId="1" applyFont="1" applyBorder="1"/>
    <xf numFmtId="43" fontId="7" fillId="0" borderId="18" xfId="1" applyFont="1" applyBorder="1"/>
    <xf numFmtId="43" fontId="11" fillId="0" borderId="17" xfId="1" applyFont="1" applyBorder="1"/>
    <xf numFmtId="0" fontId="7" fillId="0" borderId="19" xfId="0" applyFont="1" applyBorder="1"/>
    <xf numFmtId="43" fontId="7" fillId="0" borderId="19" xfId="1" applyFont="1" applyBorder="1"/>
    <xf numFmtId="43" fontId="7" fillId="0" borderId="20" xfId="1" applyFont="1" applyBorder="1"/>
    <xf numFmtId="43" fontId="11" fillId="0" borderId="19" xfId="1" applyFont="1" applyBorder="1"/>
    <xf numFmtId="0" fontId="11" fillId="0" borderId="12" xfId="0" applyFont="1" applyBorder="1" applyAlignment="1">
      <alignment horizontal="center"/>
    </xf>
    <xf numFmtId="43" fontId="11" fillId="0" borderId="12" xfId="1" applyFont="1" applyBorder="1" applyAlignment="1"/>
    <xf numFmtId="43" fontId="11" fillId="0" borderId="22" xfId="1" applyFont="1" applyBorder="1"/>
    <xf numFmtId="43" fontId="11" fillId="0" borderId="26" xfId="1" applyFont="1" applyBorder="1"/>
    <xf numFmtId="0" fontId="2" fillId="0" borderId="8" xfId="0" applyFont="1" applyBorder="1" applyAlignment="1"/>
    <xf numFmtId="0" fontId="18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2" fillId="0" borderId="4" xfId="0" applyFont="1" applyBorder="1" applyAlignment="1"/>
    <xf numFmtId="43" fontId="2" fillId="0" borderId="15" xfId="1" applyFont="1" applyBorder="1"/>
    <xf numFmtId="43" fontId="2" fillId="0" borderId="18" xfId="1" applyFont="1" applyBorder="1"/>
    <xf numFmtId="43" fontId="2" fillId="0" borderId="20" xfId="1" applyFont="1" applyBorder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/>
    <xf numFmtId="187" fontId="2" fillId="0" borderId="27" xfId="0" applyNumberFormat="1" applyFont="1" applyBorder="1"/>
    <xf numFmtId="0" fontId="13" fillId="0" borderId="0" xfId="0" applyFont="1"/>
    <xf numFmtId="0" fontId="13" fillId="0" borderId="17" xfId="0" applyFont="1" applyBorder="1"/>
    <xf numFmtId="0" fontId="15" fillId="0" borderId="28" xfId="0" applyFont="1" applyBorder="1" applyAlignment="1">
      <alignment horizontal="center"/>
    </xf>
    <xf numFmtId="0" fontId="13" fillId="0" borderId="24" xfId="0" applyFont="1" applyBorder="1"/>
    <xf numFmtId="0" fontId="13" fillId="0" borderId="29" xfId="0" applyFont="1" applyBorder="1"/>
    <xf numFmtId="0" fontId="13" fillId="0" borderId="18" xfId="0" applyFont="1" applyBorder="1"/>
    <xf numFmtId="0" fontId="13" fillId="0" borderId="16" xfId="0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32" xfId="0" applyFont="1" applyBorder="1"/>
    <xf numFmtId="0" fontId="15" fillId="0" borderId="33" xfId="0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16" xfId="1" applyNumberFormat="1" applyFont="1" applyBorder="1"/>
    <xf numFmtId="0" fontId="17" fillId="0" borderId="24" xfId="0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187" fontId="13" fillId="0" borderId="21" xfId="1" applyNumberFormat="1" applyFont="1" applyBorder="1"/>
    <xf numFmtId="0" fontId="17" fillId="0" borderId="34" xfId="0" applyFont="1" applyBorder="1"/>
    <xf numFmtId="0" fontId="13" fillId="0" borderId="2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22" xfId="0" applyFont="1" applyBorder="1"/>
    <xf numFmtId="187" fontId="15" fillId="0" borderId="12" xfId="0" applyNumberFormat="1" applyFont="1" applyBorder="1"/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87" fontId="15" fillId="0" borderId="9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43" fontId="3" fillId="0" borderId="28" xfId="1" applyFont="1" applyBorder="1" applyAlignment="1">
      <alignment horizontal="center"/>
    </xf>
    <xf numFmtId="43" fontId="3" fillId="0" borderId="37" xfId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3" fontId="2" fillId="0" borderId="13" xfId="0" applyNumberFormat="1" applyFont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43" fontId="3" fillId="0" borderId="33" xfId="1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5" xfId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2</xdr:col>
      <xdr:colOff>152400</xdr:colOff>
      <xdr:row>91</xdr:row>
      <xdr:rowOff>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97D267D3-77CB-44C7-D01A-902A344C4C56}"/>
            </a:ext>
          </a:extLst>
        </xdr:cNvPr>
        <xdr:cNvGrpSpPr>
          <a:grpSpLocks noChangeAspect="1"/>
        </xdr:cNvGrpSpPr>
      </xdr:nvGrpSpPr>
      <xdr:grpSpPr bwMode="auto">
        <a:xfrm>
          <a:off x="0" y="23898225"/>
          <a:ext cx="552450" cy="0"/>
          <a:chOff x="2308" y="8418"/>
          <a:chExt cx="1600" cy="135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959438C3-9B6A-5952-8570-7B77105406C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08" y="8418"/>
            <a:ext cx="1600" cy="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152400</xdr:colOff>
      <xdr:row>91</xdr:row>
      <xdr:rowOff>0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04688798-FA36-9BD1-43A7-DEA558595103}"/>
            </a:ext>
          </a:extLst>
        </xdr:cNvPr>
        <xdr:cNvGrpSpPr>
          <a:grpSpLocks noChangeAspect="1"/>
        </xdr:cNvGrpSpPr>
      </xdr:nvGrpSpPr>
      <xdr:grpSpPr bwMode="auto">
        <a:xfrm>
          <a:off x="0" y="23898225"/>
          <a:ext cx="390525" cy="0"/>
          <a:chOff x="3197" y="2815"/>
          <a:chExt cx="889" cy="1215"/>
        </a:xfrm>
      </xdr:grpSpPr>
      <xdr:sp macro="" textlink="">
        <xdr:nvSpPr>
          <xdr:cNvPr id="1028" name="AutoShape 4">
            <a:extLst>
              <a:ext uri="{FF2B5EF4-FFF2-40B4-BE49-F238E27FC236}">
                <a16:creationId xmlns:a16="http://schemas.microsoft.com/office/drawing/2014/main" id="{0DA683D5-DB11-50D8-2B58-4D346D9BAD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197" y="2815"/>
            <a:ext cx="889" cy="12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228600</xdr:colOff>
      <xdr:row>91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85D0AA6D-EDCD-786E-C944-8A7A7A69FD08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3</xdr:col>
      <xdr:colOff>228600</xdr:colOff>
      <xdr:row>91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E55FF18-3A13-41A6-FC2F-B66377BB2946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  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3E364C93-C87B-0ED9-0496-A619C20B6E19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180975</xdr:colOff>
      <xdr:row>91</xdr:row>
      <xdr:rowOff>0</xdr:rowOff>
    </xdr:from>
    <xdr:to>
      <xdr:col>3</xdr:col>
      <xdr:colOff>28575</xdr:colOff>
      <xdr:row>91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C721A0B5-0016-6FA3-C5AD-1276BDFD6593}"/>
            </a:ext>
          </a:extLst>
        </xdr:cNvPr>
        <xdr:cNvSpPr txBox="1">
          <a:spLocks noChangeArrowheads="1"/>
        </xdr:cNvSpPr>
      </xdr:nvSpPr>
      <xdr:spPr bwMode="auto">
        <a:xfrm>
          <a:off x="581025" y="238982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417C85FF-E81A-33B4-348B-6ED3296095A3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3</xdr:col>
      <xdr:colOff>0</xdr:colOff>
      <xdr:row>91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B69CA0F3-792A-F812-3803-B9B6CA5CE697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</a:t>
          </a: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A4617593-7D69-3912-D691-86EAD7C92668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3</xdr:col>
      <xdr:colOff>0</xdr:colOff>
      <xdr:row>91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B0D3F3B5-D69E-ED61-614B-B92D17D64F68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30264926-C7CD-51A4-65E6-08CB3044A8D0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80471685-FD80-9668-2463-567C997016F6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84707160-E8CE-DF19-655B-126FB88ECDE8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304800</xdr:colOff>
      <xdr:row>91</xdr:row>
      <xdr:rowOff>0</xdr:rowOff>
    </xdr:from>
    <xdr:to>
      <xdr:col>3</xdr:col>
      <xdr:colOff>76200</xdr:colOff>
      <xdr:row>91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ABE6F35B-D453-D83A-77FA-A1E5CF2A15BB}"/>
            </a:ext>
          </a:extLst>
        </xdr:cNvPr>
        <xdr:cNvSpPr txBox="1">
          <a:spLocks noChangeArrowheads="1"/>
        </xdr:cNvSpPr>
      </xdr:nvSpPr>
      <xdr:spPr bwMode="auto">
        <a:xfrm>
          <a:off x="590550" y="238982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9C71E490-270B-7843-86E9-5C2BDC46DFFD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533400</xdr:colOff>
      <xdr:row>91</xdr:row>
      <xdr:rowOff>0</xdr:rowOff>
    </xdr:from>
    <xdr:to>
      <xdr:col>1</xdr:col>
      <xdr:colOff>457200</xdr:colOff>
      <xdr:row>91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34964173-561D-A94A-A830-480579570773}"/>
            </a:ext>
          </a:extLst>
        </xdr:cNvPr>
        <xdr:cNvSpPr txBox="1">
          <a:spLocks noChangeArrowheads="1"/>
        </xdr:cNvSpPr>
      </xdr:nvSpPr>
      <xdr:spPr bwMode="auto">
        <a:xfrm>
          <a:off x="238125" y="238982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1</xdr:col>
      <xdr:colOff>152400</xdr:colOff>
      <xdr:row>91</xdr:row>
      <xdr:rowOff>0</xdr:rowOff>
    </xdr:from>
    <xdr:to>
      <xdr:col>2</xdr:col>
      <xdr:colOff>76200</xdr:colOff>
      <xdr:row>91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C9328929-D677-1D5F-6F4E-D2A1A6AA14B7}"/>
            </a:ext>
          </a:extLst>
        </xdr:cNvPr>
        <xdr:cNvSpPr txBox="1">
          <a:spLocks noChangeArrowheads="1"/>
        </xdr:cNvSpPr>
      </xdr:nvSpPr>
      <xdr:spPr bwMode="auto">
        <a:xfrm>
          <a:off x="390525" y="2389822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EADDFD09-7828-858C-C106-0931F28EA97B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3</xdr:col>
      <xdr:colOff>76200</xdr:colOff>
      <xdr:row>91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315A6624-76EC-3764-D65F-8B1083130CB3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2</xdr:col>
      <xdr:colOff>228600</xdr:colOff>
      <xdr:row>91</xdr:row>
      <xdr:rowOff>0</xdr:rowOff>
    </xdr:from>
    <xdr:to>
      <xdr:col>3</xdr:col>
      <xdr:colOff>76200</xdr:colOff>
      <xdr:row>91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1EE9AA7-1E14-74D2-1CD0-96E9423B7110}"/>
            </a:ext>
          </a:extLst>
        </xdr:cNvPr>
        <xdr:cNvSpPr txBox="1">
          <a:spLocks noChangeArrowheads="1"/>
        </xdr:cNvSpPr>
      </xdr:nvSpPr>
      <xdr:spPr bwMode="auto">
        <a:xfrm>
          <a:off x="590550" y="238982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91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E213B941-1CAD-63DF-3A74-436007E2DF4B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3</xdr:col>
      <xdr:colOff>76200</xdr:colOff>
      <xdr:row>91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8FBB0444-9E1C-189C-B68C-C28C12298690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5483BF73-7205-454A-5C1B-CC44712E3638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91</xdr:row>
      <xdr:rowOff>0</xdr:rowOff>
    </xdr:from>
    <xdr:to>
      <xdr:col>0</xdr:col>
      <xdr:colOff>238125</xdr:colOff>
      <xdr:row>91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428DB180-FFC0-1777-B870-4AB60751EA56}"/>
            </a:ext>
          </a:extLst>
        </xdr:cNvPr>
        <xdr:cNvSpPr txBox="1">
          <a:spLocks noChangeArrowheads="1"/>
        </xdr:cNvSpPr>
      </xdr:nvSpPr>
      <xdr:spPr bwMode="auto">
        <a:xfrm>
          <a:off x="0" y="23898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91</xdr:row>
      <xdr:rowOff>0</xdr:rowOff>
    </xdr:from>
    <xdr:to>
      <xdr:col>2</xdr:col>
      <xdr:colOff>190500</xdr:colOff>
      <xdr:row>91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B309F2D4-5FB9-95CA-2844-3E9C198F9B24}"/>
            </a:ext>
          </a:extLst>
        </xdr:cNvPr>
        <xdr:cNvSpPr txBox="1">
          <a:spLocks noChangeArrowheads="1"/>
        </xdr:cNvSpPr>
      </xdr:nvSpPr>
      <xdr:spPr bwMode="auto">
        <a:xfrm>
          <a:off x="552450" y="238982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2</xdr:col>
      <xdr:colOff>152400</xdr:colOff>
      <xdr:row>127</xdr:row>
      <xdr:rowOff>0</xdr:rowOff>
    </xdr:to>
    <xdr:grpSp>
      <xdr:nvGrpSpPr>
        <xdr:cNvPr id="1052" name="Group 28">
          <a:extLst>
            <a:ext uri="{FF2B5EF4-FFF2-40B4-BE49-F238E27FC236}">
              <a16:creationId xmlns:a16="http://schemas.microsoft.com/office/drawing/2014/main" id="{6FCAD78E-5717-E50B-3764-1E79B510EE25}"/>
            </a:ext>
          </a:extLst>
        </xdr:cNvPr>
        <xdr:cNvGrpSpPr>
          <a:grpSpLocks noChangeAspect="1"/>
        </xdr:cNvGrpSpPr>
      </xdr:nvGrpSpPr>
      <xdr:grpSpPr bwMode="auto">
        <a:xfrm>
          <a:off x="0" y="32585025"/>
          <a:ext cx="552450" cy="0"/>
          <a:chOff x="2308" y="8418"/>
          <a:chExt cx="1600" cy="135"/>
        </a:xfrm>
      </xdr:grpSpPr>
      <xdr:sp macro="" textlink="">
        <xdr:nvSpPr>
          <xdr:cNvPr id="1053" name="AutoShape 29">
            <a:extLst>
              <a:ext uri="{FF2B5EF4-FFF2-40B4-BE49-F238E27FC236}">
                <a16:creationId xmlns:a16="http://schemas.microsoft.com/office/drawing/2014/main" id="{D596BBB8-D14D-3964-5FC4-4D42FAC53C9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08" y="8418"/>
            <a:ext cx="1600" cy="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152400</xdr:colOff>
      <xdr:row>127</xdr:row>
      <xdr:rowOff>0</xdr:rowOff>
    </xdr:to>
    <xdr:grpSp>
      <xdr:nvGrpSpPr>
        <xdr:cNvPr id="1054" name="Group 30">
          <a:extLst>
            <a:ext uri="{FF2B5EF4-FFF2-40B4-BE49-F238E27FC236}">
              <a16:creationId xmlns:a16="http://schemas.microsoft.com/office/drawing/2014/main" id="{E056DEB8-0924-816E-58C1-4C2533A1273A}"/>
            </a:ext>
          </a:extLst>
        </xdr:cNvPr>
        <xdr:cNvGrpSpPr>
          <a:grpSpLocks noChangeAspect="1"/>
        </xdr:cNvGrpSpPr>
      </xdr:nvGrpSpPr>
      <xdr:grpSpPr bwMode="auto">
        <a:xfrm>
          <a:off x="0" y="32585025"/>
          <a:ext cx="390525" cy="0"/>
          <a:chOff x="3197" y="2815"/>
          <a:chExt cx="889" cy="1215"/>
        </a:xfrm>
      </xdr:grpSpPr>
      <xdr:sp macro="" textlink="">
        <xdr:nvSpPr>
          <xdr:cNvPr id="1055" name="AutoShape 31">
            <a:extLst>
              <a:ext uri="{FF2B5EF4-FFF2-40B4-BE49-F238E27FC236}">
                <a16:creationId xmlns:a16="http://schemas.microsoft.com/office/drawing/2014/main" id="{1C77BF59-57E4-71A7-50D9-82774025A71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197" y="2815"/>
            <a:ext cx="889" cy="12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228600</xdr:colOff>
      <xdr:row>127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4E304719-D5D8-92FB-C7FF-D365924DBA4E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3</xdr:col>
      <xdr:colOff>228600</xdr:colOff>
      <xdr:row>127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D5415677-1AEF-D897-4567-9A80D7C80040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  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4B92A34A-FC0C-9CF1-EE6E-E98C4BB8D9EC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180975</xdr:colOff>
      <xdr:row>127</xdr:row>
      <xdr:rowOff>0</xdr:rowOff>
    </xdr:from>
    <xdr:to>
      <xdr:col>3</xdr:col>
      <xdr:colOff>28575</xdr:colOff>
      <xdr:row>127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8D766596-61D3-581A-A36B-FA278C4A867E}"/>
            </a:ext>
          </a:extLst>
        </xdr:cNvPr>
        <xdr:cNvSpPr txBox="1">
          <a:spLocks noChangeArrowheads="1"/>
        </xdr:cNvSpPr>
      </xdr:nvSpPr>
      <xdr:spPr bwMode="auto">
        <a:xfrm>
          <a:off x="581025" y="325850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B9C10207-849E-9DF0-4244-CF4DBD1BE89E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3</xdr:col>
      <xdr:colOff>0</xdr:colOff>
      <xdr:row>127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933F3AC6-C067-D5FE-2C17-7A1F4EBBC0C4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</a:t>
          </a: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2182A033-C6F5-971E-9D9E-506321ED86CC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3</xdr:col>
      <xdr:colOff>0</xdr:colOff>
      <xdr:row>127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69519C70-953F-C020-EE6F-9871E01B33E0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F9518661-B2AF-9DFD-1106-479B50D8FDD0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3F39D04D-B332-3AF6-2585-1A3304A388FF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C40F7EB1-BEE9-407B-6B2E-278AE1B9518F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304800</xdr:colOff>
      <xdr:row>127</xdr:row>
      <xdr:rowOff>0</xdr:rowOff>
    </xdr:from>
    <xdr:to>
      <xdr:col>3</xdr:col>
      <xdr:colOff>76200</xdr:colOff>
      <xdr:row>127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D99B0E9D-7B3A-52F0-CAFC-5DED411A099B}"/>
            </a:ext>
          </a:extLst>
        </xdr:cNvPr>
        <xdr:cNvSpPr txBox="1">
          <a:spLocks noChangeArrowheads="1"/>
        </xdr:cNvSpPr>
      </xdr:nvSpPr>
      <xdr:spPr bwMode="auto">
        <a:xfrm>
          <a:off x="590550" y="32585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2816BD62-6FEA-1D68-4BF8-56C3A2AD002B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533400</xdr:colOff>
      <xdr:row>127</xdr:row>
      <xdr:rowOff>0</xdr:rowOff>
    </xdr:from>
    <xdr:to>
      <xdr:col>1</xdr:col>
      <xdr:colOff>457200</xdr:colOff>
      <xdr:row>127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6892B572-AF1C-93FD-E8F9-9BC841B988E1}"/>
            </a:ext>
          </a:extLst>
        </xdr:cNvPr>
        <xdr:cNvSpPr txBox="1">
          <a:spLocks noChangeArrowheads="1"/>
        </xdr:cNvSpPr>
      </xdr:nvSpPr>
      <xdr:spPr bwMode="auto">
        <a:xfrm>
          <a:off x="238125" y="325850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1</xdr:col>
      <xdr:colOff>152400</xdr:colOff>
      <xdr:row>127</xdr:row>
      <xdr:rowOff>0</xdr:rowOff>
    </xdr:from>
    <xdr:to>
      <xdr:col>2</xdr:col>
      <xdr:colOff>76200</xdr:colOff>
      <xdr:row>127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483BFFC-858E-FEAF-8A3D-27C45A5A7B15}"/>
            </a:ext>
          </a:extLst>
        </xdr:cNvPr>
        <xdr:cNvSpPr txBox="1">
          <a:spLocks noChangeArrowheads="1"/>
        </xdr:cNvSpPr>
      </xdr:nvSpPr>
      <xdr:spPr bwMode="auto">
        <a:xfrm>
          <a:off x="390525" y="3258502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7DC61E7C-5E4D-7203-F146-EA7C3ADA0885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3</xdr:col>
      <xdr:colOff>76200</xdr:colOff>
      <xdr:row>127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57981745-5EA8-27AA-0025-EDF830E30D88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2</xdr:col>
      <xdr:colOff>228600</xdr:colOff>
      <xdr:row>127</xdr:row>
      <xdr:rowOff>0</xdr:rowOff>
    </xdr:from>
    <xdr:to>
      <xdr:col>3</xdr:col>
      <xdr:colOff>76200</xdr:colOff>
      <xdr:row>127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254C5732-BC02-4BEA-A535-783BBCA61860}"/>
            </a:ext>
          </a:extLst>
        </xdr:cNvPr>
        <xdr:cNvSpPr txBox="1">
          <a:spLocks noChangeArrowheads="1"/>
        </xdr:cNvSpPr>
      </xdr:nvSpPr>
      <xdr:spPr bwMode="auto">
        <a:xfrm>
          <a:off x="590550" y="325850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127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D7DBEBFA-7E91-8BC7-4912-00E4C02377D1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3</xdr:col>
      <xdr:colOff>76200</xdr:colOff>
      <xdr:row>127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89D8BC88-1F77-B1DE-A23D-2DD14D635EFB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A2773E5C-9560-F869-6693-1CB350C7E5FF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238125</xdr:colOff>
      <xdr:row>127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5681FD6D-4D9B-B49F-1364-E18AF330F321}"/>
            </a:ext>
          </a:extLst>
        </xdr:cNvPr>
        <xdr:cNvSpPr txBox="1">
          <a:spLocks noChangeArrowheads="1"/>
        </xdr:cNvSpPr>
      </xdr:nvSpPr>
      <xdr:spPr bwMode="auto">
        <a:xfrm>
          <a:off x="0" y="325850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127</xdr:row>
      <xdr:rowOff>0</xdr:rowOff>
    </xdr:from>
    <xdr:to>
      <xdr:col>2</xdr:col>
      <xdr:colOff>190500</xdr:colOff>
      <xdr:row>127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1D5DB20D-2FCD-B70C-56A3-4FDEDC67C576}"/>
            </a:ext>
          </a:extLst>
        </xdr:cNvPr>
        <xdr:cNvSpPr txBox="1">
          <a:spLocks noChangeArrowheads="1"/>
        </xdr:cNvSpPr>
      </xdr:nvSpPr>
      <xdr:spPr bwMode="auto">
        <a:xfrm>
          <a:off x="552450" y="325850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2</xdr:col>
      <xdr:colOff>152400</xdr:colOff>
      <xdr:row>169</xdr:row>
      <xdr:rowOff>0</xdr:rowOff>
    </xdr:to>
    <xdr:grpSp>
      <xdr:nvGrpSpPr>
        <xdr:cNvPr id="1079" name="Group 55">
          <a:extLst>
            <a:ext uri="{FF2B5EF4-FFF2-40B4-BE49-F238E27FC236}">
              <a16:creationId xmlns:a16="http://schemas.microsoft.com/office/drawing/2014/main" id="{B84F7F9D-C93D-802F-C919-D2CFF20EE3B0}"/>
            </a:ext>
          </a:extLst>
        </xdr:cNvPr>
        <xdr:cNvGrpSpPr>
          <a:grpSpLocks noChangeAspect="1"/>
        </xdr:cNvGrpSpPr>
      </xdr:nvGrpSpPr>
      <xdr:grpSpPr bwMode="auto">
        <a:xfrm>
          <a:off x="0" y="43519725"/>
          <a:ext cx="552450" cy="0"/>
          <a:chOff x="2308" y="8418"/>
          <a:chExt cx="1600" cy="135"/>
        </a:xfrm>
      </xdr:grpSpPr>
      <xdr:sp macro="" textlink="">
        <xdr:nvSpPr>
          <xdr:cNvPr id="1080" name="AutoShape 56">
            <a:extLst>
              <a:ext uri="{FF2B5EF4-FFF2-40B4-BE49-F238E27FC236}">
                <a16:creationId xmlns:a16="http://schemas.microsoft.com/office/drawing/2014/main" id="{BBA552AE-D2FF-6E5C-093A-3B9DCD20500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08" y="8418"/>
            <a:ext cx="1600" cy="13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152400</xdr:colOff>
      <xdr:row>169</xdr:row>
      <xdr:rowOff>0</xdr:rowOff>
    </xdr:to>
    <xdr:grpSp>
      <xdr:nvGrpSpPr>
        <xdr:cNvPr id="1081" name="Group 57">
          <a:extLst>
            <a:ext uri="{FF2B5EF4-FFF2-40B4-BE49-F238E27FC236}">
              <a16:creationId xmlns:a16="http://schemas.microsoft.com/office/drawing/2014/main" id="{6616AA24-4A56-ECC8-89D5-8755BC773E1B}"/>
            </a:ext>
          </a:extLst>
        </xdr:cNvPr>
        <xdr:cNvGrpSpPr>
          <a:grpSpLocks noChangeAspect="1"/>
        </xdr:cNvGrpSpPr>
      </xdr:nvGrpSpPr>
      <xdr:grpSpPr bwMode="auto">
        <a:xfrm>
          <a:off x="0" y="43519725"/>
          <a:ext cx="390525" cy="0"/>
          <a:chOff x="3197" y="2815"/>
          <a:chExt cx="889" cy="1215"/>
        </a:xfrm>
      </xdr:grpSpPr>
      <xdr:sp macro="" textlink="">
        <xdr:nvSpPr>
          <xdr:cNvPr id="1082" name="AutoShape 58">
            <a:extLst>
              <a:ext uri="{FF2B5EF4-FFF2-40B4-BE49-F238E27FC236}">
                <a16:creationId xmlns:a16="http://schemas.microsoft.com/office/drawing/2014/main" id="{E3AACDBA-62AB-14DC-C52E-8A6F78C8007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197" y="2815"/>
            <a:ext cx="889" cy="12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228600</xdr:colOff>
      <xdr:row>169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1A068077-CAEC-E74F-3DF4-43C54FA53B40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3</xdr:col>
      <xdr:colOff>228600</xdr:colOff>
      <xdr:row>169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678714DA-A6BE-162A-2E1A-2B2B6FFECE8C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  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9DACA528-B2DD-8FFF-5654-6D77D015E6FE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180975</xdr:colOff>
      <xdr:row>169</xdr:row>
      <xdr:rowOff>0</xdr:rowOff>
    </xdr:from>
    <xdr:to>
      <xdr:col>3</xdr:col>
      <xdr:colOff>28575</xdr:colOff>
      <xdr:row>169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8CD3981B-85BE-1384-FD63-179A1BCE3A05}"/>
            </a:ext>
          </a:extLst>
        </xdr:cNvPr>
        <xdr:cNvSpPr txBox="1">
          <a:spLocks noChangeArrowheads="1"/>
        </xdr:cNvSpPr>
      </xdr:nvSpPr>
      <xdr:spPr bwMode="auto">
        <a:xfrm>
          <a:off x="581025" y="435197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88537508-BA34-02B2-C5E0-0B60926590C0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3</xdr:col>
      <xdr:colOff>0</xdr:colOff>
      <xdr:row>169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A8833C1-6E58-C880-90B2-8D4FEF7AD97A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</a:t>
          </a: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6B3A33CA-5076-3185-BC49-68C86750D423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3</xdr:col>
      <xdr:colOff>0</xdr:colOff>
      <xdr:row>169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49FCA485-CD5D-0679-5CCD-6E29C05AF7F0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8A0D5B6D-2883-0FEF-1BA5-43881E81CE45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431CED82-3A38-B75A-B652-262BF8813D24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A0A3FA0C-4C9C-784A-E391-71C6F0D01CFB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304800</xdr:colOff>
      <xdr:row>169</xdr:row>
      <xdr:rowOff>0</xdr:rowOff>
    </xdr:from>
    <xdr:to>
      <xdr:col>3</xdr:col>
      <xdr:colOff>76200</xdr:colOff>
      <xdr:row>169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BDA9CE67-7791-29F2-69B4-98BA24DFD831}"/>
            </a:ext>
          </a:extLst>
        </xdr:cNvPr>
        <xdr:cNvSpPr txBox="1">
          <a:spLocks noChangeArrowheads="1"/>
        </xdr:cNvSpPr>
      </xdr:nvSpPr>
      <xdr:spPr bwMode="auto">
        <a:xfrm>
          <a:off x="590550" y="435197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B1D64996-C7B2-C77D-ECD5-A1DAB417A20F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533400</xdr:colOff>
      <xdr:row>169</xdr:row>
      <xdr:rowOff>0</xdr:rowOff>
    </xdr:from>
    <xdr:to>
      <xdr:col>1</xdr:col>
      <xdr:colOff>457200</xdr:colOff>
      <xdr:row>169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68216C49-E9C9-0F88-2E52-C660D4230C92}"/>
            </a:ext>
          </a:extLst>
        </xdr:cNvPr>
        <xdr:cNvSpPr txBox="1">
          <a:spLocks noChangeArrowheads="1"/>
        </xdr:cNvSpPr>
      </xdr:nvSpPr>
      <xdr:spPr bwMode="auto">
        <a:xfrm>
          <a:off x="238125" y="435197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1</xdr:col>
      <xdr:colOff>152400</xdr:colOff>
      <xdr:row>169</xdr:row>
      <xdr:rowOff>0</xdr:rowOff>
    </xdr:from>
    <xdr:to>
      <xdr:col>2</xdr:col>
      <xdr:colOff>76200</xdr:colOff>
      <xdr:row>169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DC0D93AA-C5DD-5F57-8B63-7E391D0E0F1C}"/>
            </a:ext>
          </a:extLst>
        </xdr:cNvPr>
        <xdr:cNvSpPr txBox="1">
          <a:spLocks noChangeArrowheads="1"/>
        </xdr:cNvSpPr>
      </xdr:nvSpPr>
      <xdr:spPr bwMode="auto">
        <a:xfrm>
          <a:off x="390525" y="4351972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169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7FDC869F-8B9B-7EED-8BC7-2667B2411E36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3</xdr:col>
      <xdr:colOff>76200</xdr:colOff>
      <xdr:row>169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FFB9B8D-5EA3-A428-C28F-5DDE1801179C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2</xdr:col>
      <xdr:colOff>228600</xdr:colOff>
      <xdr:row>169</xdr:row>
      <xdr:rowOff>0</xdr:rowOff>
    </xdr:from>
    <xdr:to>
      <xdr:col>3</xdr:col>
      <xdr:colOff>76200</xdr:colOff>
      <xdr:row>169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FDE1B205-4888-FD53-149C-0C8ADFA35713}"/>
            </a:ext>
          </a:extLst>
        </xdr:cNvPr>
        <xdr:cNvSpPr txBox="1">
          <a:spLocks noChangeArrowheads="1"/>
        </xdr:cNvSpPr>
      </xdr:nvSpPr>
      <xdr:spPr bwMode="auto">
        <a:xfrm>
          <a:off x="590550" y="43519725"/>
          <a:ext cx="76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1</xdr:col>
      <xdr:colOff>0</xdr:colOff>
      <xdr:row>169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671C4958-EA8C-A5A1-20FA-22D83CABCDB5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UPC"/>
              <a:cs typeface="CordiaUPC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3</xdr:col>
      <xdr:colOff>76200</xdr:colOff>
      <xdr:row>169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557B2618-6D3C-90C9-AC89-D6FCAC167687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5AC1A9B2-E40F-5F81-BCCC-F4FC346C9B56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238125</xdr:colOff>
      <xdr:row>169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934F225F-4161-930A-F0D8-2C6E22B881FC}"/>
            </a:ext>
          </a:extLst>
        </xdr:cNvPr>
        <xdr:cNvSpPr txBox="1">
          <a:spLocks noChangeArrowheads="1"/>
        </xdr:cNvSpPr>
      </xdr:nvSpPr>
      <xdr:spPr bwMode="auto">
        <a:xfrm>
          <a:off x="0" y="435197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งบ</a:t>
          </a:r>
        </a:p>
      </xdr:txBody>
    </xdr:sp>
    <xdr:clientData/>
  </xdr:twoCellAnchor>
  <xdr:twoCellAnchor>
    <xdr:from>
      <xdr:col>2</xdr:col>
      <xdr:colOff>152400</xdr:colOff>
      <xdr:row>169</xdr:row>
      <xdr:rowOff>0</xdr:rowOff>
    </xdr:from>
    <xdr:to>
      <xdr:col>2</xdr:col>
      <xdr:colOff>190500</xdr:colOff>
      <xdr:row>169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2A30118B-E2F3-0ED5-9757-1B1E571CDB73}"/>
            </a:ext>
          </a:extLst>
        </xdr:cNvPr>
        <xdr:cNvSpPr txBox="1">
          <a:spLocks noChangeArrowheads="1"/>
        </xdr:cNvSpPr>
      </xdr:nvSpPr>
      <xdr:spPr bwMode="auto">
        <a:xfrm>
          <a:off x="552450" y="435197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งาน</a:t>
          </a:r>
        </a:p>
      </xdr:txBody>
    </xdr:sp>
    <xdr:clientData/>
  </xdr:twoCellAnchor>
  <xdr:twoCellAnchor>
    <xdr:from>
      <xdr:col>0</xdr:col>
      <xdr:colOff>19050</xdr:colOff>
      <xdr:row>233</xdr:row>
      <xdr:rowOff>0</xdr:rowOff>
    </xdr:from>
    <xdr:to>
      <xdr:col>0</xdr:col>
      <xdr:colOff>47625</xdr:colOff>
      <xdr:row>233</xdr:row>
      <xdr:rowOff>19050</xdr:rowOff>
    </xdr:to>
    <xdr:sp macro="" textlink="">
      <xdr:nvSpPr>
        <xdr:cNvPr id="1109" name="Line 85">
          <a:extLst>
            <a:ext uri="{FF2B5EF4-FFF2-40B4-BE49-F238E27FC236}">
              <a16:creationId xmlns:a16="http://schemas.microsoft.com/office/drawing/2014/main" id="{EF322B14-FAAC-F399-622B-6A453EE07A69}"/>
            </a:ext>
          </a:extLst>
        </xdr:cNvPr>
        <xdr:cNvSpPr>
          <a:spLocks noChangeShapeType="1"/>
        </xdr:cNvSpPr>
      </xdr:nvSpPr>
      <xdr:spPr bwMode="auto">
        <a:xfrm flipH="1">
          <a:off x="19050" y="58531125"/>
          <a:ext cx="2857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277462C-5CEE-060A-15C3-5E89A7DDB06B}"/>
            </a:ext>
          </a:extLst>
        </xdr:cNvPr>
        <xdr:cNvSpPr>
          <a:spLocks noChangeShapeType="1"/>
        </xdr:cNvSpPr>
      </xdr:nvSpPr>
      <xdr:spPr bwMode="auto">
        <a:xfrm>
          <a:off x="19050" y="1371600"/>
          <a:ext cx="9525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28575</xdr:rowOff>
    </xdr:from>
    <xdr:to>
      <xdr:col>0</xdr:col>
      <xdr:colOff>1295400</xdr:colOff>
      <xdr:row>19</xdr:row>
      <xdr:rowOff>257175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27BEBE45-81E7-8DC5-8382-172B437E1AFF}"/>
            </a:ext>
          </a:extLst>
        </xdr:cNvPr>
        <xdr:cNvSpPr>
          <a:spLocks noChangeShapeType="1"/>
        </xdr:cNvSpPr>
      </xdr:nvSpPr>
      <xdr:spPr bwMode="auto">
        <a:xfrm>
          <a:off x="0" y="4581525"/>
          <a:ext cx="97155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52</xdr:row>
      <xdr:rowOff>9525</xdr:rowOff>
    </xdr:from>
    <xdr:to>
      <xdr:col>1</xdr:col>
      <xdr:colOff>0</xdr:colOff>
      <xdr:row>55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9D6E9AF3-8F0A-47E1-900D-9D0484346220}"/>
            </a:ext>
          </a:extLst>
        </xdr:cNvPr>
        <xdr:cNvSpPr>
          <a:spLocks noChangeShapeType="1"/>
        </xdr:cNvSpPr>
      </xdr:nvSpPr>
      <xdr:spPr bwMode="auto">
        <a:xfrm>
          <a:off x="47625" y="13935075"/>
          <a:ext cx="923925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1571625</xdr:colOff>
      <xdr:row>74</xdr:row>
      <xdr:rowOff>285750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C8977D3-39B4-1EDB-188F-4BA594914439}"/>
            </a:ext>
          </a:extLst>
        </xdr:cNvPr>
        <xdr:cNvSpPr>
          <a:spLocks noChangeShapeType="1"/>
        </xdr:cNvSpPr>
      </xdr:nvSpPr>
      <xdr:spPr bwMode="auto">
        <a:xfrm>
          <a:off x="19050" y="19297650"/>
          <a:ext cx="95250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84</xdr:row>
      <xdr:rowOff>9525</xdr:rowOff>
    </xdr:from>
    <xdr:to>
      <xdr:col>1</xdr:col>
      <xdr:colOff>9525</xdr:colOff>
      <xdr:row>86</xdr:row>
      <xdr:rowOff>209550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B42092DF-A2B1-0163-9B5F-DAD7FD2CB885}"/>
            </a:ext>
          </a:extLst>
        </xdr:cNvPr>
        <xdr:cNvSpPr>
          <a:spLocks noChangeShapeType="1"/>
        </xdr:cNvSpPr>
      </xdr:nvSpPr>
      <xdr:spPr bwMode="auto">
        <a:xfrm>
          <a:off x="47625" y="22507575"/>
          <a:ext cx="93345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105</xdr:row>
      <xdr:rowOff>9525</xdr:rowOff>
    </xdr:from>
    <xdr:to>
      <xdr:col>1</xdr:col>
      <xdr:colOff>0</xdr:colOff>
      <xdr:row>107</xdr:row>
      <xdr:rowOff>266700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98E2F497-EC79-5188-86FE-6E34A813A5E5}"/>
            </a:ext>
          </a:extLst>
        </xdr:cNvPr>
        <xdr:cNvSpPr>
          <a:spLocks noChangeShapeType="1"/>
        </xdr:cNvSpPr>
      </xdr:nvSpPr>
      <xdr:spPr bwMode="auto">
        <a:xfrm>
          <a:off x="47625" y="27870150"/>
          <a:ext cx="923925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117</xdr:row>
      <xdr:rowOff>9525</xdr:rowOff>
    </xdr:from>
    <xdr:to>
      <xdr:col>1</xdr:col>
      <xdr:colOff>9525</xdr:colOff>
      <xdr:row>120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B5856B5F-A6B0-BE5A-F55F-D852F6246895}"/>
            </a:ext>
          </a:extLst>
        </xdr:cNvPr>
        <xdr:cNvSpPr>
          <a:spLocks noChangeShapeType="1"/>
        </xdr:cNvSpPr>
      </xdr:nvSpPr>
      <xdr:spPr bwMode="auto">
        <a:xfrm>
          <a:off x="47625" y="31089600"/>
          <a:ext cx="933450" cy="79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140</xdr:row>
      <xdr:rowOff>9525</xdr:rowOff>
    </xdr:from>
    <xdr:to>
      <xdr:col>1</xdr:col>
      <xdr:colOff>9525</xdr:colOff>
      <xdr:row>142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60C55B88-A110-6C16-1D36-FDB28052DD9C}"/>
            </a:ext>
          </a:extLst>
        </xdr:cNvPr>
        <xdr:cNvSpPr>
          <a:spLocks noChangeShapeType="1"/>
        </xdr:cNvSpPr>
      </xdr:nvSpPr>
      <xdr:spPr bwMode="auto">
        <a:xfrm>
          <a:off x="47625" y="37242750"/>
          <a:ext cx="9334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38</xdr:row>
      <xdr:rowOff>9525</xdr:rowOff>
    </xdr:from>
    <xdr:to>
      <xdr:col>1</xdr:col>
      <xdr:colOff>9525</xdr:colOff>
      <xdr:row>40</xdr:row>
      <xdr:rowOff>257175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409F60F6-C486-634C-4919-C0788D2512F5}"/>
            </a:ext>
          </a:extLst>
        </xdr:cNvPr>
        <xdr:cNvSpPr>
          <a:spLocks noChangeShapeType="1"/>
        </xdr:cNvSpPr>
      </xdr:nvSpPr>
      <xdr:spPr bwMode="auto">
        <a:xfrm>
          <a:off x="47625" y="10182225"/>
          <a:ext cx="93345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153</xdr:row>
      <xdr:rowOff>9525</xdr:rowOff>
    </xdr:from>
    <xdr:to>
      <xdr:col>1</xdr:col>
      <xdr:colOff>9525</xdr:colOff>
      <xdr:row>155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E0E70B95-933B-3A23-06DD-3191A2A76EF7}"/>
            </a:ext>
          </a:extLst>
        </xdr:cNvPr>
        <xdr:cNvSpPr>
          <a:spLocks noChangeShapeType="1"/>
        </xdr:cNvSpPr>
      </xdr:nvSpPr>
      <xdr:spPr bwMode="auto">
        <a:xfrm>
          <a:off x="47625" y="40728900"/>
          <a:ext cx="9334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view="pageBreakPreview" topLeftCell="A19" zoomScaleNormal="100" workbookViewId="0">
      <selection activeCell="G85" sqref="G85"/>
    </sheetView>
  </sheetViews>
  <sheetFormatPr defaultRowHeight="12.75" x14ac:dyDescent="0.2"/>
  <cols>
    <col min="1" max="1" width="6.42578125" customWidth="1"/>
    <col min="2" max="2" width="26.28515625" customWidth="1"/>
    <col min="4" max="4" width="13.7109375" customWidth="1"/>
    <col min="5" max="5" width="11.28515625" customWidth="1"/>
    <col min="7" max="7" width="11.85546875" customWidth="1"/>
    <col min="8" max="8" width="7.7109375" customWidth="1"/>
  </cols>
  <sheetData>
    <row r="1" spans="1:8" s="10" customFormat="1" ht="21" x14ac:dyDescent="0.35">
      <c r="H1" s="10">
        <v>29</v>
      </c>
    </row>
    <row r="2" spans="1:8" ht="21" x14ac:dyDescent="0.35">
      <c r="A2" s="299" t="s">
        <v>205</v>
      </c>
      <c r="B2" s="299"/>
      <c r="C2" s="299"/>
      <c r="D2" s="299"/>
      <c r="E2" s="299"/>
      <c r="F2" s="299"/>
      <c r="G2" s="299"/>
      <c r="H2" s="299"/>
    </row>
    <row r="3" spans="1:8" ht="21" x14ac:dyDescent="0.35">
      <c r="A3" s="299" t="s">
        <v>521</v>
      </c>
      <c r="B3" s="299"/>
      <c r="C3" s="299"/>
      <c r="D3" s="299"/>
      <c r="E3" s="299"/>
      <c r="F3" s="299"/>
      <c r="G3" s="299"/>
      <c r="H3" s="299"/>
    </row>
    <row r="4" spans="1:8" ht="21" x14ac:dyDescent="0.35">
      <c r="A4" s="299" t="s">
        <v>206</v>
      </c>
      <c r="B4" s="299"/>
      <c r="C4" s="299"/>
      <c r="D4" s="299"/>
      <c r="E4" s="299"/>
      <c r="F4" s="299"/>
      <c r="G4" s="299"/>
      <c r="H4" s="299"/>
    </row>
    <row r="5" spans="1:8" ht="21" x14ac:dyDescent="0.35">
      <c r="A5" s="299" t="s">
        <v>207</v>
      </c>
      <c r="B5" s="299"/>
      <c r="C5" s="299"/>
      <c r="D5" s="299"/>
      <c r="E5" s="299"/>
      <c r="F5" s="299"/>
      <c r="G5" s="299"/>
      <c r="H5" s="299"/>
    </row>
    <row r="6" spans="1:8" ht="21" x14ac:dyDescent="0.35">
      <c r="A6" s="298" t="s">
        <v>282</v>
      </c>
      <c r="B6" s="298"/>
      <c r="C6" s="298"/>
      <c r="D6" s="298"/>
      <c r="E6" s="298"/>
      <c r="F6" s="298"/>
      <c r="G6" s="298"/>
      <c r="H6" s="298"/>
    </row>
    <row r="7" spans="1:8" ht="21" x14ac:dyDescent="0.35">
      <c r="A7" s="299" t="s">
        <v>283</v>
      </c>
      <c r="B7" s="299"/>
      <c r="C7" s="299"/>
      <c r="D7" s="299"/>
      <c r="E7" s="299"/>
      <c r="F7" s="299"/>
      <c r="G7" s="299"/>
      <c r="H7" s="299"/>
    </row>
    <row r="8" spans="1:8" ht="21" x14ac:dyDescent="0.35">
      <c r="A8" s="299" t="s">
        <v>284</v>
      </c>
      <c r="B8" s="299"/>
      <c r="C8" s="299"/>
      <c r="D8" s="299"/>
      <c r="E8" s="299"/>
      <c r="F8" s="299"/>
      <c r="G8" s="299"/>
      <c r="H8" s="299"/>
    </row>
    <row r="9" spans="1:8" ht="21" x14ac:dyDescent="0.35">
      <c r="A9" s="298" t="s">
        <v>325</v>
      </c>
      <c r="B9" s="298"/>
      <c r="C9" s="298"/>
      <c r="D9" s="298"/>
      <c r="E9" s="298"/>
      <c r="F9" s="298"/>
      <c r="G9" s="298"/>
      <c r="H9" s="298"/>
    </row>
    <row r="10" spans="1:8" ht="21" x14ac:dyDescent="0.35">
      <c r="A10" s="3" t="s">
        <v>326</v>
      </c>
      <c r="B10" s="3"/>
      <c r="C10" s="29" t="s">
        <v>327</v>
      </c>
      <c r="D10" s="4">
        <f>D12</f>
        <v>1596000</v>
      </c>
      <c r="E10" s="4" t="s">
        <v>328</v>
      </c>
      <c r="F10" s="5"/>
      <c r="G10" s="6"/>
      <c r="H10" s="6"/>
    </row>
    <row r="11" spans="1:8" ht="21" x14ac:dyDescent="0.35">
      <c r="A11" s="294" t="s">
        <v>329</v>
      </c>
      <c r="B11" s="294"/>
      <c r="C11" s="294"/>
      <c r="D11" s="294"/>
      <c r="E11" s="294"/>
      <c r="F11" s="294"/>
      <c r="G11" s="294"/>
      <c r="H11" s="294"/>
    </row>
    <row r="12" spans="1:8" ht="21" x14ac:dyDescent="0.35">
      <c r="A12" s="8" t="s">
        <v>329</v>
      </c>
      <c r="B12" s="8"/>
      <c r="C12" s="29" t="s">
        <v>327</v>
      </c>
      <c r="D12" s="9">
        <f>D13</f>
        <v>1596000</v>
      </c>
      <c r="E12" s="3" t="s">
        <v>328</v>
      </c>
      <c r="F12" s="8"/>
      <c r="G12" s="8"/>
      <c r="H12" s="8"/>
    </row>
    <row r="13" spans="1:8" ht="21" x14ac:dyDescent="0.35">
      <c r="A13" s="10" t="s">
        <v>330</v>
      </c>
      <c r="B13" s="6"/>
      <c r="C13" s="29" t="s">
        <v>327</v>
      </c>
      <c r="D13" s="4">
        <f>D14+D38+D74</f>
        <v>1596000</v>
      </c>
      <c r="E13" s="5" t="s">
        <v>328</v>
      </c>
      <c r="F13" s="6"/>
      <c r="G13" s="6"/>
      <c r="H13" s="6"/>
    </row>
    <row r="14" spans="1:8" ht="21" x14ac:dyDescent="0.35">
      <c r="A14" s="296" t="s">
        <v>507</v>
      </c>
      <c r="B14" s="297"/>
      <c r="C14" s="29" t="s">
        <v>327</v>
      </c>
      <c r="D14" s="4">
        <f>G16+G20+G24+G27+G30+G33</f>
        <v>1147000</v>
      </c>
      <c r="E14" s="5" t="s">
        <v>328</v>
      </c>
      <c r="F14" s="6"/>
      <c r="G14" s="6"/>
      <c r="H14" s="6"/>
    </row>
    <row r="15" spans="1:8" ht="21" x14ac:dyDescent="0.35">
      <c r="A15" s="10" t="s">
        <v>756</v>
      </c>
      <c r="B15" s="6"/>
      <c r="C15" s="6"/>
      <c r="D15" s="10"/>
      <c r="E15" s="10"/>
      <c r="F15" s="10"/>
      <c r="G15" s="10"/>
      <c r="H15" s="10"/>
    </row>
    <row r="16" spans="1:8" ht="21" x14ac:dyDescent="0.35">
      <c r="A16" s="12"/>
      <c r="B16" s="5" t="s">
        <v>769</v>
      </c>
      <c r="C16" s="5"/>
      <c r="D16" s="5"/>
      <c r="E16" s="13"/>
      <c r="F16" s="5" t="s">
        <v>333</v>
      </c>
      <c r="G16" s="14">
        <v>579000</v>
      </c>
      <c r="H16" s="5" t="s">
        <v>328</v>
      </c>
    </row>
    <row r="17" spans="1:8" ht="21" x14ac:dyDescent="0.35">
      <c r="A17" s="15"/>
      <c r="B17" s="10" t="s">
        <v>335</v>
      </c>
      <c r="C17" s="10"/>
      <c r="D17" s="10"/>
      <c r="E17" s="6"/>
      <c r="F17" s="10"/>
      <c r="G17" s="10"/>
      <c r="H17" s="10"/>
    </row>
    <row r="18" spans="1:8" ht="18.75" x14ac:dyDescent="0.3">
      <c r="A18" s="16"/>
      <c r="B18" s="17" t="s">
        <v>401</v>
      </c>
      <c r="C18" s="17"/>
      <c r="D18" s="17"/>
      <c r="E18" s="17"/>
      <c r="F18" s="17"/>
      <c r="G18" s="17"/>
      <c r="H18" s="17"/>
    </row>
    <row r="19" spans="1:8" ht="18.75" x14ac:dyDescent="0.3">
      <c r="A19" s="16"/>
      <c r="B19" s="17" t="s">
        <v>400</v>
      </c>
      <c r="C19" s="17"/>
      <c r="D19" s="17"/>
      <c r="E19" s="17"/>
      <c r="F19" s="17"/>
      <c r="G19" s="17"/>
      <c r="H19" s="17"/>
    </row>
    <row r="20" spans="1:8" ht="21" x14ac:dyDescent="0.35">
      <c r="A20" s="15"/>
      <c r="B20" s="5" t="s">
        <v>770</v>
      </c>
      <c r="C20" s="5"/>
      <c r="D20" s="5"/>
      <c r="E20" s="13"/>
      <c r="F20" s="5" t="s">
        <v>333</v>
      </c>
      <c r="G20" s="18">
        <v>85100</v>
      </c>
      <c r="H20" s="5" t="s">
        <v>328</v>
      </c>
    </row>
    <row r="21" spans="1:8" ht="21" x14ac:dyDescent="0.35">
      <c r="A21" s="15"/>
      <c r="B21" s="10" t="s">
        <v>338</v>
      </c>
      <c r="C21" s="10"/>
      <c r="D21" s="10"/>
      <c r="E21" s="6"/>
      <c r="F21" s="10"/>
      <c r="G21" s="19"/>
      <c r="H21" s="10"/>
    </row>
    <row r="22" spans="1:8" ht="18.75" x14ac:dyDescent="0.3">
      <c r="A22" s="16"/>
      <c r="B22" s="17" t="s">
        <v>402</v>
      </c>
      <c r="C22" s="17"/>
      <c r="D22" s="17"/>
      <c r="E22" s="17"/>
      <c r="F22" s="17"/>
      <c r="G22" s="17"/>
      <c r="H22" s="17"/>
    </row>
    <row r="23" spans="1:8" ht="18.75" x14ac:dyDescent="0.3">
      <c r="A23" s="16"/>
      <c r="B23" s="17" t="s">
        <v>400</v>
      </c>
      <c r="C23" s="17"/>
      <c r="D23" s="17"/>
      <c r="E23" s="17"/>
      <c r="F23" s="17"/>
      <c r="G23" s="17"/>
      <c r="H23" s="17"/>
    </row>
    <row r="24" spans="1:8" ht="21" x14ac:dyDescent="0.35">
      <c r="A24" s="15"/>
      <c r="B24" s="5" t="s">
        <v>771</v>
      </c>
      <c r="C24" s="5"/>
      <c r="D24" s="5"/>
      <c r="E24" s="13"/>
      <c r="F24" s="5" t="s">
        <v>333</v>
      </c>
      <c r="G24" s="18">
        <v>131700</v>
      </c>
      <c r="H24" s="5" t="s">
        <v>328</v>
      </c>
    </row>
    <row r="25" spans="1:8" ht="21" x14ac:dyDescent="0.35">
      <c r="A25" s="20"/>
      <c r="B25" s="10" t="s">
        <v>340</v>
      </c>
      <c r="C25" s="10"/>
      <c r="D25" s="10"/>
      <c r="E25" s="6"/>
      <c r="F25" s="10"/>
      <c r="G25" s="19"/>
      <c r="H25" s="10"/>
    </row>
    <row r="26" spans="1:8" ht="21" x14ac:dyDescent="0.35">
      <c r="A26" s="20"/>
      <c r="B26" s="21" t="s">
        <v>399</v>
      </c>
      <c r="C26" s="20"/>
      <c r="D26" s="10"/>
      <c r="E26" s="6"/>
      <c r="F26" s="10"/>
      <c r="G26" s="19"/>
      <c r="H26" s="10"/>
    </row>
    <row r="27" spans="1:8" ht="21" x14ac:dyDescent="0.35">
      <c r="A27" s="15"/>
      <c r="B27" s="5" t="s">
        <v>759</v>
      </c>
      <c r="C27" s="5"/>
      <c r="D27" s="5"/>
      <c r="E27" s="13"/>
      <c r="F27" s="5" t="s">
        <v>333</v>
      </c>
      <c r="G27" s="18">
        <v>18000</v>
      </c>
      <c r="H27" s="5" t="s">
        <v>328</v>
      </c>
    </row>
    <row r="28" spans="1:8" ht="21" x14ac:dyDescent="0.35">
      <c r="A28" s="20"/>
      <c r="B28" s="10" t="s">
        <v>342</v>
      </c>
      <c r="C28" s="10"/>
      <c r="D28" s="10"/>
      <c r="E28" s="6"/>
      <c r="F28" s="10"/>
      <c r="G28" s="19"/>
      <c r="H28" s="10"/>
    </row>
    <row r="29" spans="1:8" ht="21" x14ac:dyDescent="0.35">
      <c r="A29" s="20"/>
      <c r="B29" s="21" t="s">
        <v>399</v>
      </c>
      <c r="C29" s="20"/>
      <c r="D29" s="10"/>
      <c r="E29" s="6"/>
      <c r="F29" s="10"/>
      <c r="G29" s="19"/>
      <c r="H29" s="10"/>
    </row>
    <row r="30" spans="1:8" ht="21" x14ac:dyDescent="0.35">
      <c r="A30" s="15"/>
      <c r="B30" s="5" t="s">
        <v>758</v>
      </c>
      <c r="C30" s="5"/>
      <c r="D30" s="5"/>
      <c r="E30" s="13"/>
      <c r="F30" s="5" t="s">
        <v>333</v>
      </c>
      <c r="G30" s="18">
        <v>244400</v>
      </c>
      <c r="H30" s="5" t="s">
        <v>328</v>
      </c>
    </row>
    <row r="31" spans="1:8" ht="21" x14ac:dyDescent="0.35">
      <c r="A31" s="20"/>
      <c r="B31" s="10" t="s">
        <v>344</v>
      </c>
      <c r="C31" s="10"/>
      <c r="D31" s="10"/>
      <c r="E31" s="6"/>
      <c r="F31" s="10"/>
      <c r="G31" s="19"/>
      <c r="H31" s="10"/>
    </row>
    <row r="32" spans="1:8" ht="21" x14ac:dyDescent="0.35">
      <c r="A32" s="20"/>
      <c r="B32" s="10" t="s">
        <v>345</v>
      </c>
      <c r="C32" s="10"/>
      <c r="D32" s="10"/>
      <c r="E32" s="6"/>
      <c r="F32" s="10"/>
      <c r="G32" s="19"/>
      <c r="H32" s="10"/>
    </row>
    <row r="33" spans="1:8" ht="21" x14ac:dyDescent="0.35">
      <c r="A33" s="15"/>
      <c r="B33" s="5" t="s">
        <v>759</v>
      </c>
      <c r="C33" s="5"/>
      <c r="D33" s="5"/>
      <c r="E33" s="13"/>
      <c r="F33" s="5" t="s">
        <v>333</v>
      </c>
      <c r="G33" s="18">
        <v>88800</v>
      </c>
      <c r="H33" s="5" t="s">
        <v>328</v>
      </c>
    </row>
    <row r="34" spans="1:8" ht="21" x14ac:dyDescent="0.35">
      <c r="A34" s="20"/>
      <c r="B34" s="10" t="s">
        <v>346</v>
      </c>
      <c r="C34" s="10"/>
      <c r="D34" s="10"/>
      <c r="E34" s="6"/>
      <c r="F34" s="10"/>
      <c r="G34" s="19"/>
      <c r="H34" s="10"/>
    </row>
    <row r="35" spans="1:8" ht="21" x14ac:dyDescent="0.35">
      <c r="A35" s="20"/>
      <c r="B35" s="10" t="s">
        <v>345</v>
      </c>
      <c r="C35" s="10"/>
      <c r="D35" s="10"/>
      <c r="E35" s="6"/>
      <c r="F35" s="10"/>
      <c r="G35" s="19"/>
      <c r="H35" s="10"/>
    </row>
    <row r="36" spans="1:8" ht="21" x14ac:dyDescent="0.35">
      <c r="A36" s="20"/>
      <c r="B36" s="10"/>
      <c r="C36" s="10"/>
      <c r="D36" s="10"/>
      <c r="E36" s="6"/>
      <c r="F36" s="10"/>
      <c r="G36" s="19"/>
      <c r="H36" s="10"/>
    </row>
    <row r="37" spans="1:8" ht="21" x14ac:dyDescent="0.35">
      <c r="A37" s="20"/>
      <c r="B37" s="10"/>
      <c r="C37" s="10"/>
      <c r="D37" s="10"/>
      <c r="E37" s="6"/>
      <c r="F37" s="10"/>
      <c r="G37" s="19"/>
      <c r="H37" s="10">
        <v>30</v>
      </c>
    </row>
    <row r="38" spans="1:8" ht="21" x14ac:dyDescent="0.35">
      <c r="A38" s="10" t="s">
        <v>347</v>
      </c>
      <c r="B38" s="6"/>
      <c r="C38" s="5" t="s">
        <v>327</v>
      </c>
      <c r="D38" s="4">
        <f>D39+D51+D63</f>
        <v>396000</v>
      </c>
      <c r="E38" s="5" t="s">
        <v>328</v>
      </c>
      <c r="F38" s="6"/>
      <c r="G38" s="19"/>
      <c r="H38" s="10"/>
    </row>
    <row r="39" spans="1:8" ht="21" x14ac:dyDescent="0.35">
      <c r="A39" s="295" t="s">
        <v>772</v>
      </c>
      <c r="B39" s="295"/>
      <c r="C39" s="5" t="s">
        <v>327</v>
      </c>
      <c r="D39" s="4">
        <f>G40+G43+G46+G48</f>
        <v>86000</v>
      </c>
      <c r="E39" s="5" t="s">
        <v>328</v>
      </c>
      <c r="F39" s="6"/>
      <c r="G39" s="19"/>
      <c r="H39" s="10"/>
    </row>
    <row r="40" spans="1:8" ht="21" x14ac:dyDescent="0.35">
      <c r="A40" s="10"/>
      <c r="B40" s="5" t="s">
        <v>750</v>
      </c>
      <c r="C40" s="6"/>
      <c r="D40" s="10"/>
      <c r="E40" s="10"/>
      <c r="F40" s="5" t="s">
        <v>333</v>
      </c>
      <c r="G40" s="18">
        <v>10000</v>
      </c>
      <c r="H40" s="5" t="s">
        <v>328</v>
      </c>
    </row>
    <row r="41" spans="1:8" ht="21" x14ac:dyDescent="0.35">
      <c r="A41" s="15"/>
      <c r="B41" s="10" t="s">
        <v>120</v>
      </c>
      <c r="C41" s="10"/>
      <c r="D41" s="10"/>
      <c r="E41" s="10"/>
      <c r="F41" s="10"/>
      <c r="G41" s="19"/>
      <c r="H41" s="10"/>
    </row>
    <row r="42" spans="1:8" ht="21" x14ac:dyDescent="0.35">
      <c r="A42" s="20"/>
      <c r="B42" s="10" t="s">
        <v>350</v>
      </c>
      <c r="C42" s="10"/>
      <c r="D42" s="20"/>
      <c r="E42" s="20"/>
      <c r="F42" s="20"/>
      <c r="G42" s="19"/>
      <c r="H42" s="10"/>
    </row>
    <row r="43" spans="1:8" ht="21" x14ac:dyDescent="0.35">
      <c r="A43" s="20"/>
      <c r="B43" s="5" t="s">
        <v>773</v>
      </c>
      <c r="C43" s="10"/>
      <c r="D43" s="10"/>
      <c r="E43" s="20"/>
      <c r="F43" s="5" t="s">
        <v>333</v>
      </c>
      <c r="G43" s="18">
        <v>40000</v>
      </c>
      <c r="H43" s="5" t="s">
        <v>328</v>
      </c>
    </row>
    <row r="44" spans="1:8" ht="21" x14ac:dyDescent="0.35">
      <c r="A44" s="20"/>
      <c r="B44" s="10" t="s">
        <v>351</v>
      </c>
      <c r="C44" s="10"/>
      <c r="D44" s="10"/>
      <c r="E44" s="20"/>
      <c r="F44" s="10"/>
      <c r="G44" s="19"/>
      <c r="H44" s="10"/>
    </row>
    <row r="45" spans="1:8" ht="21" x14ac:dyDescent="0.35">
      <c r="A45" s="20"/>
      <c r="B45" s="10" t="s">
        <v>352</v>
      </c>
      <c r="C45" s="10"/>
      <c r="D45" s="10"/>
      <c r="E45" s="20"/>
      <c r="F45" s="10"/>
      <c r="G45" s="19"/>
      <c r="H45" s="10"/>
    </row>
    <row r="46" spans="1:8" ht="21" x14ac:dyDescent="0.35">
      <c r="A46" s="20"/>
      <c r="B46" s="5" t="s">
        <v>753</v>
      </c>
      <c r="C46" s="10"/>
      <c r="D46" s="10"/>
      <c r="E46" s="20"/>
      <c r="F46" s="5" t="s">
        <v>333</v>
      </c>
      <c r="G46" s="18">
        <v>16000</v>
      </c>
      <c r="H46" s="5" t="s">
        <v>328</v>
      </c>
    </row>
    <row r="47" spans="1:8" ht="21" x14ac:dyDescent="0.35">
      <c r="A47" s="20"/>
      <c r="B47" s="10" t="s">
        <v>353</v>
      </c>
      <c r="C47" s="10"/>
      <c r="D47" s="10"/>
      <c r="E47" s="20"/>
      <c r="F47" s="10"/>
      <c r="G47" s="19"/>
      <c r="H47" s="10"/>
    </row>
    <row r="48" spans="1:8" ht="21" x14ac:dyDescent="0.35">
      <c r="A48" s="20"/>
      <c r="B48" s="5" t="s">
        <v>774</v>
      </c>
      <c r="C48" s="5"/>
      <c r="D48" s="5"/>
      <c r="E48" s="25"/>
      <c r="F48" s="5" t="s">
        <v>333</v>
      </c>
      <c r="G48" s="18">
        <v>20000</v>
      </c>
      <c r="H48" s="5" t="s">
        <v>328</v>
      </c>
    </row>
    <row r="49" spans="1:8" ht="21" x14ac:dyDescent="0.35">
      <c r="A49" s="20"/>
      <c r="B49" s="10" t="s">
        <v>433</v>
      </c>
      <c r="C49" s="10"/>
      <c r="D49" s="10"/>
      <c r="E49" s="20"/>
      <c r="F49" s="10"/>
      <c r="G49" s="19"/>
      <c r="H49" s="10"/>
    </row>
    <row r="50" spans="1:8" ht="21" x14ac:dyDescent="0.35">
      <c r="A50" s="20"/>
      <c r="B50" s="10" t="s">
        <v>434</v>
      </c>
      <c r="C50" s="10"/>
      <c r="D50" s="10"/>
      <c r="E50" s="20"/>
      <c r="F50" s="10"/>
      <c r="G50" s="19"/>
      <c r="H50" s="10"/>
    </row>
    <row r="51" spans="1:8" ht="21" x14ac:dyDescent="0.35">
      <c r="A51" s="295" t="s">
        <v>775</v>
      </c>
      <c r="B51" s="295"/>
      <c r="C51" s="5" t="s">
        <v>327</v>
      </c>
      <c r="D51" s="4">
        <f>G56+G59+G52</f>
        <v>195000</v>
      </c>
      <c r="E51" s="5" t="s">
        <v>328</v>
      </c>
      <c r="F51" s="6"/>
      <c r="G51" s="19"/>
      <c r="H51" s="10"/>
    </row>
    <row r="52" spans="1:8" ht="21" x14ac:dyDescent="0.35">
      <c r="A52" s="2"/>
      <c r="B52" s="5" t="s">
        <v>687</v>
      </c>
      <c r="C52" s="6"/>
      <c r="D52" s="6"/>
      <c r="E52" s="6"/>
      <c r="F52" s="5" t="s">
        <v>333</v>
      </c>
      <c r="G52" s="18">
        <v>90000</v>
      </c>
      <c r="H52" s="5" t="s">
        <v>328</v>
      </c>
    </row>
    <row r="53" spans="1:8" ht="21" x14ac:dyDescent="0.35">
      <c r="A53" s="2"/>
      <c r="B53" s="10" t="s">
        <v>897</v>
      </c>
      <c r="C53" s="6"/>
      <c r="D53" s="6"/>
      <c r="E53" s="15"/>
      <c r="F53" s="15"/>
      <c r="G53" s="26"/>
      <c r="H53" s="10"/>
    </row>
    <row r="54" spans="1:8" ht="21" x14ac:dyDescent="0.35">
      <c r="A54" s="15"/>
      <c r="B54" s="10" t="s">
        <v>898</v>
      </c>
      <c r="C54" s="6"/>
      <c r="D54" s="6"/>
      <c r="E54" s="6"/>
      <c r="F54" s="15"/>
      <c r="G54" s="26"/>
      <c r="H54" s="15"/>
    </row>
    <row r="55" spans="1:8" ht="21" x14ac:dyDescent="0.35">
      <c r="A55" s="15"/>
      <c r="B55" s="10" t="s">
        <v>158</v>
      </c>
      <c r="C55" s="6"/>
      <c r="D55" s="6"/>
      <c r="E55" s="6"/>
      <c r="F55" s="15"/>
      <c r="G55" s="26"/>
      <c r="H55" s="15"/>
    </row>
    <row r="56" spans="1:8" ht="21" x14ac:dyDescent="0.35">
      <c r="A56" s="10"/>
      <c r="B56" s="5" t="s">
        <v>354</v>
      </c>
      <c r="C56" s="6"/>
      <c r="D56" s="6"/>
      <c r="E56" s="6"/>
      <c r="F56" s="5" t="s">
        <v>333</v>
      </c>
      <c r="G56" s="18">
        <v>80000</v>
      </c>
      <c r="H56" s="5" t="s">
        <v>328</v>
      </c>
    </row>
    <row r="57" spans="1:8" ht="21" x14ac:dyDescent="0.35">
      <c r="A57" s="20"/>
      <c r="B57" s="10" t="s">
        <v>355</v>
      </c>
      <c r="C57" s="6"/>
      <c r="D57" s="6"/>
      <c r="E57" s="6"/>
      <c r="F57" s="6"/>
      <c r="G57" s="19"/>
      <c r="H57" s="10"/>
    </row>
    <row r="58" spans="1:8" ht="21" x14ac:dyDescent="0.35">
      <c r="A58" s="20"/>
      <c r="B58" s="10" t="s">
        <v>356</v>
      </c>
      <c r="C58" s="6"/>
      <c r="D58" s="6"/>
      <c r="E58" s="6"/>
      <c r="F58" s="6"/>
      <c r="G58" s="22"/>
      <c r="H58" s="10"/>
    </row>
    <row r="59" spans="1:8" ht="21" x14ac:dyDescent="0.35">
      <c r="A59" s="15"/>
      <c r="B59" s="5" t="s">
        <v>760</v>
      </c>
      <c r="C59" s="10"/>
      <c r="D59" s="10"/>
      <c r="E59" s="10"/>
      <c r="F59" s="5" t="s">
        <v>333</v>
      </c>
      <c r="G59" s="18">
        <v>25000</v>
      </c>
      <c r="H59" s="5" t="s">
        <v>328</v>
      </c>
    </row>
    <row r="60" spans="1:8" ht="21" x14ac:dyDescent="0.35">
      <c r="A60" s="20"/>
      <c r="B60" s="10" t="s">
        <v>357</v>
      </c>
      <c r="C60" s="6"/>
      <c r="D60" s="6"/>
      <c r="E60" s="6"/>
      <c r="F60" s="6"/>
      <c r="G60" s="19"/>
      <c r="H60" s="10"/>
    </row>
    <row r="61" spans="1:8" ht="21" x14ac:dyDescent="0.35">
      <c r="A61" s="15"/>
      <c r="B61" s="10" t="s">
        <v>358</v>
      </c>
      <c r="C61" s="10"/>
      <c r="D61" s="10"/>
      <c r="E61" s="10"/>
      <c r="F61" s="16"/>
      <c r="G61" s="23"/>
      <c r="H61" s="16"/>
    </row>
    <row r="62" spans="1:8" ht="21" x14ac:dyDescent="0.35">
      <c r="A62" s="15"/>
      <c r="B62" s="10" t="s">
        <v>560</v>
      </c>
      <c r="C62" s="10"/>
      <c r="D62" s="10"/>
      <c r="E62" s="10"/>
      <c r="F62" s="16"/>
      <c r="G62" s="23"/>
      <c r="H62" s="16"/>
    </row>
    <row r="63" spans="1:8" ht="21" x14ac:dyDescent="0.35">
      <c r="A63" s="5" t="s">
        <v>777</v>
      </c>
      <c r="B63" s="11"/>
      <c r="C63" s="5" t="s">
        <v>327</v>
      </c>
      <c r="D63" s="4">
        <f>G64+G67+G69</f>
        <v>115000</v>
      </c>
      <c r="E63" s="5" t="s">
        <v>328</v>
      </c>
      <c r="F63" s="5"/>
      <c r="G63" s="18"/>
      <c r="H63" s="5"/>
    </row>
    <row r="64" spans="1:8" ht="21" x14ac:dyDescent="0.35">
      <c r="A64" s="5"/>
      <c r="B64" s="5" t="s">
        <v>776</v>
      </c>
      <c r="C64" s="5"/>
      <c r="D64" s="5"/>
      <c r="E64" s="5"/>
      <c r="F64" s="5" t="s">
        <v>333</v>
      </c>
      <c r="G64" s="18">
        <v>50000</v>
      </c>
      <c r="H64" s="5" t="s">
        <v>328</v>
      </c>
    </row>
    <row r="65" spans="1:8" ht="21" x14ac:dyDescent="0.35">
      <c r="A65" s="20"/>
      <c r="B65" s="10" t="s">
        <v>362</v>
      </c>
      <c r="C65" s="6"/>
      <c r="D65" s="6"/>
      <c r="E65" s="6"/>
      <c r="F65" s="10"/>
      <c r="G65" s="19"/>
      <c r="H65" s="10"/>
    </row>
    <row r="66" spans="1:8" ht="21" x14ac:dyDescent="0.35">
      <c r="A66" s="15"/>
      <c r="B66" s="10" t="s">
        <v>100</v>
      </c>
      <c r="C66" s="10"/>
      <c r="D66" s="10"/>
      <c r="E66" s="10"/>
      <c r="F66" s="16"/>
      <c r="G66" s="23"/>
      <c r="H66" s="16"/>
    </row>
    <row r="67" spans="1:8" ht="21" x14ac:dyDescent="0.35">
      <c r="A67" s="5"/>
      <c r="B67" s="5" t="s">
        <v>694</v>
      </c>
      <c r="C67" s="5"/>
      <c r="D67" s="5"/>
      <c r="E67" s="5"/>
      <c r="F67" s="5" t="s">
        <v>333</v>
      </c>
      <c r="G67" s="18">
        <v>50000</v>
      </c>
      <c r="H67" s="5" t="s">
        <v>328</v>
      </c>
    </row>
    <row r="68" spans="1:8" ht="21" x14ac:dyDescent="0.35">
      <c r="A68" s="20"/>
      <c r="B68" s="10" t="s">
        <v>363</v>
      </c>
      <c r="C68" s="6"/>
      <c r="D68" s="6"/>
      <c r="E68" s="6"/>
      <c r="F68" s="10"/>
      <c r="G68" s="19"/>
      <c r="H68" s="10"/>
    </row>
    <row r="69" spans="1:8" ht="21" x14ac:dyDescent="0.35">
      <c r="A69" s="5"/>
      <c r="B69" s="5" t="s">
        <v>695</v>
      </c>
      <c r="C69" s="5"/>
      <c r="D69" s="5"/>
      <c r="E69" s="5"/>
      <c r="F69" s="5" t="s">
        <v>333</v>
      </c>
      <c r="G69" s="18">
        <v>15000</v>
      </c>
      <c r="H69" s="5" t="s">
        <v>328</v>
      </c>
    </row>
    <row r="70" spans="1:8" ht="21" x14ac:dyDescent="0.35">
      <c r="A70" s="20"/>
      <c r="B70" s="10" t="s">
        <v>364</v>
      </c>
      <c r="C70" s="6"/>
      <c r="D70" s="6"/>
      <c r="E70" s="6"/>
      <c r="F70" s="10"/>
      <c r="G70" s="19"/>
      <c r="H70" s="10"/>
    </row>
    <row r="71" spans="1:8" ht="21" x14ac:dyDescent="0.35">
      <c r="A71" s="20"/>
      <c r="B71" s="10"/>
      <c r="C71" s="6"/>
      <c r="D71" s="6"/>
      <c r="E71" s="6"/>
      <c r="F71" s="10"/>
      <c r="G71" s="19"/>
      <c r="H71" s="10"/>
    </row>
    <row r="72" spans="1:8" ht="21" x14ac:dyDescent="0.35">
      <c r="A72" s="20"/>
      <c r="B72" s="10"/>
      <c r="C72" s="6"/>
      <c r="D72" s="6"/>
      <c r="E72" s="6"/>
      <c r="F72" s="10"/>
      <c r="G72" s="19"/>
      <c r="H72" s="10"/>
    </row>
    <row r="73" spans="1:8" ht="21" x14ac:dyDescent="0.35">
      <c r="A73" s="20"/>
      <c r="B73" s="10"/>
      <c r="C73" s="6"/>
      <c r="D73" s="6"/>
      <c r="E73" s="6"/>
      <c r="F73" s="10"/>
      <c r="G73" s="19"/>
      <c r="H73" s="10">
        <v>31</v>
      </c>
    </row>
    <row r="74" spans="1:8" ht="21" x14ac:dyDescent="0.35">
      <c r="A74" s="5" t="s">
        <v>457</v>
      </c>
      <c r="B74" s="5"/>
      <c r="C74" s="5" t="s">
        <v>327</v>
      </c>
      <c r="D74" s="4">
        <f>D75</f>
        <v>53000</v>
      </c>
      <c r="E74" s="5" t="s">
        <v>328</v>
      </c>
      <c r="F74" s="5"/>
      <c r="G74" s="18"/>
      <c r="H74" s="5"/>
    </row>
    <row r="75" spans="1:8" ht="21" x14ac:dyDescent="0.35">
      <c r="A75" s="296" t="s">
        <v>779</v>
      </c>
      <c r="B75" s="296"/>
      <c r="C75" s="5" t="s">
        <v>327</v>
      </c>
      <c r="D75" s="4">
        <f>G76+G83</f>
        <v>53000</v>
      </c>
      <c r="E75" s="5" t="s">
        <v>328</v>
      </c>
      <c r="F75" s="5"/>
      <c r="G75" s="18"/>
      <c r="H75" s="5"/>
    </row>
    <row r="76" spans="1:8" ht="21" x14ac:dyDescent="0.35">
      <c r="A76" s="10"/>
      <c r="B76" s="5" t="s">
        <v>703</v>
      </c>
      <c r="C76" s="5"/>
      <c r="D76" s="5"/>
      <c r="E76" s="5"/>
      <c r="F76" s="5" t="s">
        <v>333</v>
      </c>
      <c r="G76" s="18">
        <v>13800</v>
      </c>
      <c r="H76" s="5" t="s">
        <v>328</v>
      </c>
    </row>
    <row r="77" spans="1:8" ht="21" x14ac:dyDescent="0.35">
      <c r="A77" s="10"/>
      <c r="B77" s="10" t="s">
        <v>367</v>
      </c>
      <c r="C77" s="10"/>
      <c r="D77" s="10"/>
      <c r="E77" s="10"/>
      <c r="F77" s="10"/>
      <c r="G77" s="19"/>
      <c r="H77" s="10"/>
    </row>
    <row r="78" spans="1:8" ht="21" x14ac:dyDescent="0.35">
      <c r="A78" s="10"/>
      <c r="B78" s="10" t="s">
        <v>155</v>
      </c>
      <c r="C78" s="10"/>
      <c r="D78" s="10"/>
      <c r="E78" s="10"/>
      <c r="F78" s="10"/>
      <c r="G78" s="19"/>
      <c r="H78" s="10"/>
    </row>
    <row r="79" spans="1:8" ht="21" x14ac:dyDescent="0.35">
      <c r="A79" s="10"/>
      <c r="B79" s="10" t="s">
        <v>156</v>
      </c>
      <c r="C79" s="10"/>
      <c r="D79" s="10"/>
      <c r="E79" s="10"/>
      <c r="F79" s="10"/>
      <c r="G79" s="19"/>
      <c r="H79" s="10"/>
    </row>
    <row r="80" spans="1:8" ht="21" x14ac:dyDescent="0.35">
      <c r="A80" s="10"/>
      <c r="B80" s="10" t="s">
        <v>561</v>
      </c>
      <c r="C80" s="10"/>
      <c r="D80" s="10"/>
      <c r="E80" s="10"/>
      <c r="F80" s="10"/>
      <c r="G80" s="19"/>
      <c r="H80" s="10"/>
    </row>
    <row r="81" spans="1:8" ht="21" x14ac:dyDescent="0.35">
      <c r="A81" s="10"/>
      <c r="B81" s="10" t="s">
        <v>562</v>
      </c>
      <c r="C81" s="10"/>
      <c r="D81" s="10"/>
      <c r="E81" s="10"/>
      <c r="F81" s="10"/>
      <c r="G81" s="19"/>
      <c r="H81" s="10"/>
    </row>
    <row r="82" spans="1:8" ht="21" x14ac:dyDescent="0.35">
      <c r="A82" s="10"/>
      <c r="B82" s="10" t="s">
        <v>826</v>
      </c>
      <c r="C82" s="10"/>
      <c r="D82" s="10"/>
      <c r="E82" s="10"/>
      <c r="F82" s="10"/>
      <c r="G82" s="19"/>
      <c r="H82" s="10"/>
    </row>
    <row r="83" spans="1:8" ht="21" x14ac:dyDescent="0.35">
      <c r="A83" s="10"/>
      <c r="B83" s="5" t="s">
        <v>685</v>
      </c>
      <c r="C83" s="5"/>
      <c r="D83" s="5"/>
      <c r="E83" s="5"/>
      <c r="F83" s="5" t="s">
        <v>333</v>
      </c>
      <c r="G83" s="18">
        <v>39200</v>
      </c>
      <c r="H83" s="5" t="s">
        <v>328</v>
      </c>
    </row>
    <row r="84" spans="1:8" s="10" customFormat="1" ht="21" x14ac:dyDescent="0.35">
      <c r="B84" s="10" t="s">
        <v>290</v>
      </c>
      <c r="G84" s="19"/>
    </row>
    <row r="85" spans="1:8" s="10" customFormat="1" ht="21" x14ac:dyDescent="0.35">
      <c r="B85" s="10" t="s">
        <v>292</v>
      </c>
      <c r="G85" s="19"/>
    </row>
    <row r="86" spans="1:8" s="10" customFormat="1" ht="21" x14ac:dyDescent="0.35">
      <c r="B86" s="10" t="s">
        <v>291</v>
      </c>
      <c r="G86" s="19"/>
    </row>
    <row r="87" spans="1:8" s="10" customFormat="1" ht="21" x14ac:dyDescent="0.35">
      <c r="B87" s="10" t="s">
        <v>293</v>
      </c>
      <c r="G87" s="19"/>
    </row>
    <row r="88" spans="1:8" s="10" customFormat="1" ht="21" x14ac:dyDescent="0.35">
      <c r="B88" s="10" t="s">
        <v>294</v>
      </c>
      <c r="G88" s="19"/>
    </row>
    <row r="89" spans="1:8" s="10" customFormat="1" ht="21" x14ac:dyDescent="0.35">
      <c r="B89" s="10" t="s">
        <v>296</v>
      </c>
      <c r="G89" s="19"/>
    </row>
    <row r="90" spans="1:8" s="10" customFormat="1" ht="21" x14ac:dyDescent="0.35">
      <c r="B90" s="10" t="s">
        <v>297</v>
      </c>
      <c r="G90" s="19"/>
    </row>
    <row r="91" spans="1:8" s="10" customFormat="1" ht="21" x14ac:dyDescent="0.35">
      <c r="B91" s="10" t="s">
        <v>295</v>
      </c>
      <c r="G91" s="19"/>
    </row>
    <row r="92" spans="1:8" s="10" customFormat="1" ht="21" x14ac:dyDescent="0.35">
      <c r="B92" s="10" t="s">
        <v>298</v>
      </c>
      <c r="G92" s="19"/>
    </row>
    <row r="93" spans="1:8" s="10" customFormat="1" ht="21" x14ac:dyDescent="0.35">
      <c r="B93" s="10" t="s">
        <v>299</v>
      </c>
      <c r="G93" s="19"/>
    </row>
    <row r="94" spans="1:8" s="10" customFormat="1" ht="21" x14ac:dyDescent="0.35">
      <c r="B94" s="10" t="s">
        <v>300</v>
      </c>
      <c r="E94" s="46"/>
      <c r="F94" s="165"/>
      <c r="G94" s="166"/>
    </row>
    <row r="95" spans="1:8" s="10" customFormat="1" ht="21" x14ac:dyDescent="0.35">
      <c r="B95" s="10" t="s">
        <v>301</v>
      </c>
      <c r="E95" s="46" t="s">
        <v>309</v>
      </c>
      <c r="F95" s="165">
        <v>26000</v>
      </c>
      <c r="G95" s="166" t="s">
        <v>328</v>
      </c>
    </row>
    <row r="96" spans="1:8" s="10" customFormat="1" ht="21" x14ac:dyDescent="0.35">
      <c r="B96" s="10" t="s">
        <v>836</v>
      </c>
      <c r="E96" s="46"/>
      <c r="F96" s="165"/>
      <c r="G96" s="166"/>
    </row>
    <row r="97" spans="1:8" ht="21" x14ac:dyDescent="0.35">
      <c r="A97" s="10"/>
      <c r="B97" s="10" t="s">
        <v>287</v>
      </c>
      <c r="C97" s="10"/>
      <c r="D97" s="10"/>
      <c r="E97" s="10"/>
      <c r="F97" s="5"/>
      <c r="G97" s="18"/>
      <c r="H97" s="10"/>
    </row>
    <row r="98" spans="1:8" ht="21" x14ac:dyDescent="0.35">
      <c r="A98" s="10"/>
      <c r="B98" s="10" t="s">
        <v>307</v>
      </c>
      <c r="C98" s="10"/>
      <c r="D98" s="10"/>
      <c r="E98" s="46" t="s">
        <v>309</v>
      </c>
      <c r="F98" s="165">
        <v>13200</v>
      </c>
      <c r="G98" s="166" t="s">
        <v>328</v>
      </c>
      <c r="H98" s="10"/>
    </row>
    <row r="99" spans="1:8" s="10" customFormat="1" ht="21" x14ac:dyDescent="0.35">
      <c r="B99" s="10" t="s">
        <v>836</v>
      </c>
      <c r="E99" s="46"/>
      <c r="F99" s="165"/>
      <c r="G99" s="166"/>
    </row>
  </sheetData>
  <mergeCells count="13">
    <mergeCell ref="A2:H2"/>
    <mergeCell ref="A3:H3"/>
    <mergeCell ref="A4:H4"/>
    <mergeCell ref="A5:H5"/>
    <mergeCell ref="A11:H11"/>
    <mergeCell ref="A39:B39"/>
    <mergeCell ref="A51:B51"/>
    <mergeCell ref="A75:B75"/>
    <mergeCell ref="A14:B14"/>
    <mergeCell ref="A6:H6"/>
    <mergeCell ref="A7:H7"/>
    <mergeCell ref="A8:H8"/>
    <mergeCell ref="A9:H9"/>
  </mergeCells>
  <phoneticPr fontId="9" type="noConversion"/>
  <pageMargins left="0.74" right="0.16" top="0.53" bottom="1" header="0.38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3"/>
  <sheetViews>
    <sheetView view="pageBreakPreview" topLeftCell="A217" zoomScaleNormal="100" zoomScaleSheetLayoutView="100" workbookViewId="0">
      <selection activeCell="E230" sqref="E230"/>
    </sheetView>
  </sheetViews>
  <sheetFormatPr defaultRowHeight="12.75" x14ac:dyDescent="0.2"/>
  <cols>
    <col min="1" max="1" width="3.28515625" customWidth="1"/>
    <col min="2" max="2" width="33.5703125" customWidth="1"/>
    <col min="3" max="3" width="5.7109375" customWidth="1"/>
    <col min="4" max="4" width="15.7109375" customWidth="1"/>
    <col min="5" max="5" width="13.42578125" customWidth="1"/>
    <col min="6" max="6" width="9.42578125" customWidth="1"/>
    <col min="7" max="7" width="13" customWidth="1"/>
    <col min="8" max="8" width="5.42578125" customWidth="1"/>
    <col min="9" max="9" width="0.42578125" customWidth="1"/>
  </cols>
  <sheetData>
    <row r="1" spans="1:8" s="10" customFormat="1" ht="21" x14ac:dyDescent="0.35">
      <c r="H1" s="10">
        <v>17</v>
      </c>
    </row>
    <row r="2" spans="1:8" ht="21" x14ac:dyDescent="0.35">
      <c r="A2" s="299" t="s">
        <v>205</v>
      </c>
      <c r="B2" s="299"/>
      <c r="C2" s="299"/>
      <c r="D2" s="299"/>
      <c r="E2" s="299"/>
      <c r="F2" s="299"/>
      <c r="G2" s="299"/>
      <c r="H2" s="299"/>
    </row>
    <row r="3" spans="1:8" ht="21" x14ac:dyDescent="0.35">
      <c r="A3" s="299" t="s">
        <v>521</v>
      </c>
      <c r="B3" s="299"/>
      <c r="C3" s="299"/>
      <c r="D3" s="299"/>
      <c r="E3" s="299"/>
      <c r="F3" s="299"/>
      <c r="G3" s="299"/>
      <c r="H3" s="299"/>
    </row>
    <row r="4" spans="1:8" ht="21" x14ac:dyDescent="0.35">
      <c r="A4" s="299" t="s">
        <v>206</v>
      </c>
      <c r="B4" s="299"/>
      <c r="C4" s="299"/>
      <c r="D4" s="299"/>
      <c r="E4" s="299"/>
      <c r="F4" s="299"/>
      <c r="G4" s="299"/>
      <c r="H4" s="299"/>
    </row>
    <row r="5" spans="1:8" ht="21" x14ac:dyDescent="0.35">
      <c r="A5" s="299" t="s">
        <v>207</v>
      </c>
      <c r="B5" s="299"/>
      <c r="C5" s="299"/>
      <c r="D5" s="299"/>
      <c r="E5" s="299"/>
      <c r="F5" s="299"/>
      <c r="G5" s="299"/>
      <c r="H5" s="299"/>
    </row>
    <row r="6" spans="1:8" ht="14.25" customHeight="1" x14ac:dyDescent="0.35">
      <c r="A6" s="298" t="s">
        <v>282</v>
      </c>
      <c r="B6" s="298"/>
      <c r="C6" s="298"/>
      <c r="D6" s="298"/>
      <c r="E6" s="298"/>
      <c r="F6" s="298"/>
      <c r="G6" s="298"/>
      <c r="H6" s="298"/>
    </row>
    <row r="7" spans="1:8" ht="21" x14ac:dyDescent="0.35">
      <c r="A7" s="299" t="s">
        <v>368</v>
      </c>
      <c r="B7" s="299"/>
      <c r="C7" s="299"/>
      <c r="D7" s="299"/>
      <c r="E7" s="299"/>
      <c r="F7" s="299"/>
      <c r="G7" s="299"/>
      <c r="H7" s="299"/>
    </row>
    <row r="8" spans="1:8" ht="15" customHeight="1" x14ac:dyDescent="0.35">
      <c r="A8" s="298" t="s">
        <v>325</v>
      </c>
      <c r="B8" s="298"/>
      <c r="C8" s="298"/>
      <c r="D8" s="298"/>
      <c r="E8" s="298"/>
      <c r="F8" s="298"/>
      <c r="G8" s="298"/>
      <c r="H8" s="298"/>
    </row>
    <row r="9" spans="1:8" ht="21" x14ac:dyDescent="0.35">
      <c r="A9" s="3" t="s">
        <v>326</v>
      </c>
      <c r="B9" s="3"/>
      <c r="C9" s="3" t="s">
        <v>327</v>
      </c>
      <c r="D9" s="4">
        <f>D11</f>
        <v>1731270</v>
      </c>
      <c r="E9" s="4" t="s">
        <v>328</v>
      </c>
      <c r="F9" s="5"/>
      <c r="G9" s="6"/>
      <c r="H9" s="6"/>
    </row>
    <row r="10" spans="1:8" ht="21" x14ac:dyDescent="0.35">
      <c r="A10" s="294" t="s">
        <v>369</v>
      </c>
      <c r="B10" s="294"/>
      <c r="C10" s="294"/>
      <c r="D10" s="294"/>
      <c r="E10" s="294"/>
      <c r="F10" s="294"/>
      <c r="G10" s="294"/>
      <c r="H10" s="294"/>
    </row>
    <row r="11" spans="1:8" ht="21" x14ac:dyDescent="0.35">
      <c r="A11" s="5" t="s">
        <v>370</v>
      </c>
      <c r="B11" s="5"/>
      <c r="C11" s="5" t="s">
        <v>327</v>
      </c>
      <c r="D11" s="4">
        <f>D12</f>
        <v>1731270</v>
      </c>
      <c r="E11" s="5" t="s">
        <v>328</v>
      </c>
      <c r="F11" s="5"/>
      <c r="G11" s="5"/>
      <c r="H11" s="5"/>
    </row>
    <row r="12" spans="1:8" ht="21" x14ac:dyDescent="0.35">
      <c r="A12" s="5" t="s">
        <v>371</v>
      </c>
      <c r="B12" s="5"/>
      <c r="C12" s="5" t="s">
        <v>327</v>
      </c>
      <c r="D12" s="4">
        <f>D13+D38</f>
        <v>1731270</v>
      </c>
      <c r="E12" s="5" t="s">
        <v>328</v>
      </c>
      <c r="F12" s="5"/>
      <c r="G12" s="5"/>
      <c r="H12" s="5"/>
    </row>
    <row r="13" spans="1:8" ht="21" x14ac:dyDescent="0.35">
      <c r="A13" s="5" t="s">
        <v>673</v>
      </c>
      <c r="B13" s="5"/>
      <c r="C13" s="5" t="s">
        <v>327</v>
      </c>
      <c r="D13" s="4">
        <f>G14+G17+G19+G22+G25+G39</f>
        <v>1731270</v>
      </c>
      <c r="E13" s="5" t="s">
        <v>328</v>
      </c>
      <c r="F13" s="5"/>
      <c r="G13" s="5"/>
      <c r="H13" s="5"/>
    </row>
    <row r="14" spans="1:8" ht="21" x14ac:dyDescent="0.35">
      <c r="A14" s="10"/>
      <c r="B14" s="5" t="s">
        <v>672</v>
      </c>
      <c r="C14" s="10"/>
      <c r="D14" s="10"/>
      <c r="E14" s="10"/>
      <c r="F14" s="5" t="s">
        <v>333</v>
      </c>
      <c r="G14" s="18">
        <v>589000</v>
      </c>
      <c r="H14" s="5" t="s">
        <v>328</v>
      </c>
    </row>
    <row r="15" spans="1:8" ht="21" x14ac:dyDescent="0.35">
      <c r="A15" s="10"/>
      <c r="B15" s="10" t="s">
        <v>372</v>
      </c>
      <c r="C15" s="10"/>
      <c r="D15" s="10"/>
      <c r="E15" s="10"/>
      <c r="F15" s="5"/>
      <c r="G15" s="18"/>
      <c r="H15" s="5"/>
    </row>
    <row r="16" spans="1:8" ht="21" x14ac:dyDescent="0.35">
      <c r="A16" s="10"/>
      <c r="B16" s="10" t="s">
        <v>373</v>
      </c>
      <c r="C16" s="10"/>
      <c r="D16" s="10"/>
      <c r="E16" s="10"/>
      <c r="F16" s="5"/>
      <c r="G16" s="18"/>
      <c r="H16" s="5"/>
    </row>
    <row r="17" spans="1:8" ht="21" x14ac:dyDescent="0.35">
      <c r="A17" s="10"/>
      <c r="B17" s="5" t="s">
        <v>674</v>
      </c>
      <c r="C17" s="10"/>
      <c r="D17" s="10"/>
      <c r="E17" s="10"/>
      <c r="F17" s="5" t="s">
        <v>333</v>
      </c>
      <c r="G17" s="18">
        <v>400000</v>
      </c>
      <c r="H17" s="5" t="s">
        <v>328</v>
      </c>
    </row>
    <row r="18" spans="1:8" ht="21" x14ac:dyDescent="0.35">
      <c r="A18" s="10"/>
      <c r="B18" s="10" t="s">
        <v>374</v>
      </c>
      <c r="C18" s="10"/>
      <c r="D18" s="10"/>
      <c r="E18" s="10"/>
      <c r="F18" s="5"/>
      <c r="G18" s="18"/>
      <c r="H18" s="5"/>
    </row>
    <row r="19" spans="1:8" ht="21" x14ac:dyDescent="0.35">
      <c r="A19" s="10"/>
      <c r="B19" s="5" t="s">
        <v>675</v>
      </c>
      <c r="C19" s="10"/>
      <c r="D19" s="10"/>
      <c r="E19" s="10"/>
      <c r="F19" s="5" t="s">
        <v>333</v>
      </c>
      <c r="G19" s="18">
        <v>48000</v>
      </c>
      <c r="H19" s="5" t="s">
        <v>328</v>
      </c>
    </row>
    <row r="20" spans="1:8" ht="21" x14ac:dyDescent="0.35">
      <c r="A20" s="10"/>
      <c r="B20" s="10" t="s">
        <v>385</v>
      </c>
      <c r="C20" s="10"/>
      <c r="D20" s="10"/>
      <c r="E20" s="10"/>
      <c r="F20" s="5"/>
      <c r="G20" s="18"/>
      <c r="H20" s="5"/>
    </row>
    <row r="21" spans="1:8" ht="21" x14ac:dyDescent="0.35">
      <c r="A21" s="10"/>
      <c r="B21" s="10" t="s">
        <v>386</v>
      </c>
      <c r="C21" s="10"/>
      <c r="D21" s="10"/>
      <c r="E21" s="10"/>
      <c r="F21" s="5"/>
      <c r="G21" s="18"/>
      <c r="H21" s="5"/>
    </row>
    <row r="22" spans="1:8" ht="21" x14ac:dyDescent="0.35">
      <c r="A22" s="10"/>
      <c r="B22" s="5" t="s">
        <v>676</v>
      </c>
      <c r="C22" s="10"/>
      <c r="D22" s="10"/>
      <c r="E22" s="10"/>
      <c r="F22" s="5" t="s">
        <v>333</v>
      </c>
      <c r="G22" s="18">
        <v>66000</v>
      </c>
      <c r="H22" s="5" t="s">
        <v>328</v>
      </c>
    </row>
    <row r="23" spans="1:8" ht="21" x14ac:dyDescent="0.35">
      <c r="A23" s="10"/>
      <c r="B23" s="10" t="s">
        <v>394</v>
      </c>
      <c r="C23" s="10"/>
      <c r="D23" s="10"/>
      <c r="E23" s="10"/>
      <c r="F23" s="5"/>
      <c r="G23" s="18"/>
      <c r="H23" s="5"/>
    </row>
    <row r="24" spans="1:8" ht="21" x14ac:dyDescent="0.35">
      <c r="A24" s="10"/>
      <c r="B24" s="10" t="s">
        <v>677</v>
      </c>
      <c r="C24" s="10"/>
      <c r="D24" s="10"/>
      <c r="E24" s="10"/>
      <c r="F24" s="5"/>
      <c r="G24" s="18"/>
      <c r="H24" s="5"/>
    </row>
    <row r="25" spans="1:8" ht="21" x14ac:dyDescent="0.35">
      <c r="A25" s="10"/>
      <c r="B25" s="5" t="s">
        <v>678</v>
      </c>
      <c r="C25" s="10"/>
      <c r="D25" s="10"/>
      <c r="E25" s="10"/>
      <c r="F25" s="5" t="s">
        <v>333</v>
      </c>
      <c r="G25" s="18">
        <f>F26+F27+F29+F30+F32+F33</f>
        <v>463300</v>
      </c>
      <c r="H25" s="5" t="s">
        <v>328</v>
      </c>
    </row>
    <row r="26" spans="1:8" ht="21" x14ac:dyDescent="0.35">
      <c r="A26" s="10"/>
      <c r="B26" s="10" t="s">
        <v>679</v>
      </c>
      <c r="C26" s="10"/>
      <c r="D26" s="10"/>
      <c r="E26" s="10"/>
      <c r="F26" s="19">
        <v>120000</v>
      </c>
      <c r="G26" s="19" t="s">
        <v>328</v>
      </c>
      <c r="H26" s="5"/>
    </row>
    <row r="27" spans="1:8" ht="21" x14ac:dyDescent="0.35">
      <c r="A27" s="10"/>
      <c r="B27" s="10" t="s">
        <v>680</v>
      </c>
      <c r="C27" s="10"/>
      <c r="D27" s="10"/>
      <c r="E27" s="10"/>
      <c r="F27" s="19">
        <v>66000</v>
      </c>
      <c r="G27" s="19" t="s">
        <v>328</v>
      </c>
      <c r="H27" s="5"/>
    </row>
    <row r="28" spans="1:8" ht="21" x14ac:dyDescent="0.35">
      <c r="A28" s="10"/>
      <c r="B28" s="10" t="s">
        <v>366</v>
      </c>
      <c r="C28" s="10"/>
      <c r="D28" s="10"/>
      <c r="E28" s="10"/>
      <c r="F28" s="5"/>
      <c r="G28" s="18"/>
      <c r="H28" s="5"/>
    </row>
    <row r="29" spans="1:8" ht="21" x14ac:dyDescent="0.35">
      <c r="A29" s="10"/>
      <c r="B29" s="10" t="s">
        <v>681</v>
      </c>
      <c r="C29" s="10"/>
      <c r="D29" s="10"/>
      <c r="E29" s="10"/>
      <c r="F29" s="19">
        <v>160000</v>
      </c>
      <c r="G29" s="19" t="s">
        <v>328</v>
      </c>
      <c r="H29" s="5"/>
    </row>
    <row r="30" spans="1:8" ht="21" x14ac:dyDescent="0.35">
      <c r="A30" s="10"/>
      <c r="B30" s="10" t="s">
        <v>669</v>
      </c>
      <c r="C30" s="10"/>
      <c r="D30" s="10"/>
      <c r="E30" s="46" t="s">
        <v>309</v>
      </c>
      <c r="F30" s="19">
        <v>110000</v>
      </c>
      <c r="G30" s="19" t="s">
        <v>328</v>
      </c>
      <c r="H30" s="5"/>
    </row>
    <row r="31" spans="1:8" ht="21" x14ac:dyDescent="0.35">
      <c r="A31" s="10"/>
      <c r="B31" s="10" t="s">
        <v>572</v>
      </c>
      <c r="C31" s="10"/>
      <c r="D31" s="10"/>
      <c r="E31" s="10"/>
      <c r="F31" s="5"/>
      <c r="G31" s="18"/>
      <c r="H31" s="5"/>
    </row>
    <row r="32" spans="1:8" ht="21" x14ac:dyDescent="0.35">
      <c r="A32" s="10"/>
      <c r="B32" s="10" t="s">
        <v>670</v>
      </c>
      <c r="C32" s="10"/>
      <c r="D32" s="10"/>
      <c r="E32" s="46" t="s">
        <v>309</v>
      </c>
      <c r="F32" s="19">
        <v>3650</v>
      </c>
      <c r="G32" s="19" t="s">
        <v>328</v>
      </c>
      <c r="H32" s="5"/>
    </row>
    <row r="33" spans="1:8" ht="21" x14ac:dyDescent="0.35">
      <c r="A33" s="10"/>
      <c r="B33" s="10" t="s">
        <v>671</v>
      </c>
      <c r="C33" s="10"/>
      <c r="D33" s="10"/>
      <c r="E33" s="46" t="s">
        <v>309</v>
      </c>
      <c r="F33" s="19">
        <v>3650</v>
      </c>
      <c r="G33" s="19" t="s">
        <v>328</v>
      </c>
      <c r="H33" s="5"/>
    </row>
    <row r="34" spans="1:8" ht="21" x14ac:dyDescent="0.35">
      <c r="A34" s="10"/>
      <c r="B34" s="10"/>
      <c r="C34" s="10"/>
      <c r="D34" s="10"/>
      <c r="E34" s="10"/>
      <c r="F34" s="5"/>
      <c r="G34" s="18"/>
      <c r="H34" s="5"/>
    </row>
    <row r="35" spans="1:8" ht="21" x14ac:dyDescent="0.35">
      <c r="A35" s="10"/>
      <c r="B35" s="10"/>
      <c r="C35" s="10"/>
      <c r="D35" s="10"/>
      <c r="E35" s="10"/>
      <c r="F35" s="5"/>
      <c r="G35" s="18"/>
      <c r="H35" s="5"/>
    </row>
    <row r="36" spans="1:8" ht="21" x14ac:dyDescent="0.35">
      <c r="A36" s="10"/>
      <c r="B36" s="10"/>
      <c r="C36" s="10"/>
      <c r="D36" s="10"/>
      <c r="E36" s="10"/>
      <c r="F36" s="5"/>
      <c r="G36" s="18"/>
      <c r="H36" s="5"/>
    </row>
    <row r="37" spans="1:8" ht="21" x14ac:dyDescent="0.35">
      <c r="A37" s="10"/>
      <c r="B37" s="10"/>
      <c r="C37" s="10"/>
      <c r="D37" s="10"/>
      <c r="E37" s="10"/>
      <c r="F37" s="5"/>
      <c r="G37" s="18"/>
      <c r="H37" s="10">
        <v>18</v>
      </c>
    </row>
    <row r="38" spans="1:8" ht="21" x14ac:dyDescent="0.35">
      <c r="A38" s="296" t="s">
        <v>387</v>
      </c>
      <c r="B38" s="296"/>
      <c r="C38" s="5"/>
      <c r="D38" s="4"/>
      <c r="E38" s="5"/>
      <c r="F38" s="5"/>
      <c r="G38" s="18"/>
      <c r="H38" s="5"/>
    </row>
    <row r="39" spans="1:8" ht="21" x14ac:dyDescent="0.35">
      <c r="A39" s="299" t="s">
        <v>682</v>
      </c>
      <c r="B39" s="299"/>
      <c r="C39" s="299"/>
      <c r="D39" s="299"/>
      <c r="E39" s="299"/>
      <c r="F39" s="5" t="s">
        <v>333</v>
      </c>
      <c r="G39" s="18">
        <v>164970</v>
      </c>
      <c r="H39" s="5" t="s">
        <v>328</v>
      </c>
    </row>
    <row r="40" spans="1:8" ht="21" x14ac:dyDescent="0.35">
      <c r="A40" s="10"/>
      <c r="B40" s="10" t="s">
        <v>388</v>
      </c>
      <c r="C40" s="10"/>
      <c r="D40" s="10"/>
      <c r="E40" s="10"/>
      <c r="F40" s="5"/>
      <c r="G40" s="18"/>
      <c r="H40" s="5"/>
    </row>
    <row r="41" spans="1:8" ht="21" x14ac:dyDescent="0.35">
      <c r="A41" s="10"/>
      <c r="B41" s="10" t="s">
        <v>389</v>
      </c>
      <c r="C41" s="10"/>
      <c r="D41" s="10"/>
      <c r="E41" s="10"/>
      <c r="F41" s="5"/>
      <c r="G41" s="5"/>
      <c r="H41" s="5"/>
    </row>
    <row r="42" spans="1:8" ht="21" x14ac:dyDescent="0.35">
      <c r="A42" s="10"/>
      <c r="B42" s="10"/>
      <c r="C42" s="10"/>
      <c r="D42" s="10"/>
      <c r="E42" s="10"/>
      <c r="F42" s="5"/>
      <c r="G42" s="5"/>
      <c r="H42" s="10"/>
    </row>
    <row r="43" spans="1:8" ht="21" x14ac:dyDescent="0.35">
      <c r="A43" s="10"/>
      <c r="B43" s="10"/>
      <c r="C43" s="10"/>
      <c r="D43" s="10"/>
      <c r="E43" s="10"/>
      <c r="F43" s="5"/>
      <c r="G43" s="5"/>
      <c r="H43" s="10"/>
    </row>
    <row r="44" spans="1:8" ht="21" x14ac:dyDescent="0.35">
      <c r="A44" s="10"/>
      <c r="B44" s="10"/>
      <c r="C44" s="10"/>
      <c r="D44" s="10"/>
      <c r="E44" s="10"/>
      <c r="F44" s="5"/>
      <c r="G44" s="5"/>
      <c r="H44" s="10"/>
    </row>
    <row r="45" spans="1:8" ht="21" x14ac:dyDescent="0.35">
      <c r="A45" s="10"/>
      <c r="B45" s="10"/>
      <c r="C45" s="10"/>
      <c r="D45" s="10"/>
      <c r="E45" s="10"/>
      <c r="F45" s="5"/>
      <c r="G45" s="5"/>
      <c r="H45" s="10"/>
    </row>
    <row r="46" spans="1:8" ht="21" x14ac:dyDescent="0.35">
      <c r="A46" s="10"/>
      <c r="B46" s="10"/>
      <c r="C46" s="10"/>
      <c r="D46" s="10"/>
      <c r="E46" s="10"/>
      <c r="F46" s="5"/>
      <c r="G46" s="5"/>
      <c r="H46" s="10"/>
    </row>
    <row r="47" spans="1:8" ht="21" x14ac:dyDescent="0.35">
      <c r="A47" s="10"/>
      <c r="B47" s="10"/>
      <c r="C47" s="10"/>
      <c r="D47" s="10"/>
      <c r="E47" s="10"/>
      <c r="F47" s="5"/>
      <c r="G47" s="5"/>
      <c r="H47" s="10"/>
    </row>
    <row r="48" spans="1:8" ht="21" x14ac:dyDescent="0.35">
      <c r="A48" s="10"/>
      <c r="B48" s="10"/>
      <c r="C48" s="10"/>
      <c r="D48" s="10"/>
      <c r="E48" s="10"/>
      <c r="F48" s="5"/>
      <c r="G48" s="5"/>
      <c r="H48" s="10"/>
    </row>
    <row r="49" spans="1:8" ht="21" x14ac:dyDescent="0.35">
      <c r="A49" s="10"/>
      <c r="B49" s="10"/>
      <c r="C49" s="10"/>
      <c r="D49" s="10"/>
      <c r="E49" s="10"/>
      <c r="F49" s="5"/>
      <c r="G49" s="5"/>
      <c r="H49" s="10"/>
    </row>
    <row r="50" spans="1:8" ht="21" x14ac:dyDescent="0.35">
      <c r="A50" s="10"/>
      <c r="B50" s="10"/>
      <c r="C50" s="10"/>
      <c r="D50" s="10"/>
      <c r="E50" s="10"/>
      <c r="F50" s="5"/>
      <c r="G50" s="5"/>
      <c r="H50" s="10"/>
    </row>
    <row r="51" spans="1:8" ht="21" x14ac:dyDescent="0.35">
      <c r="A51" s="10"/>
      <c r="B51" s="10"/>
      <c r="C51" s="10"/>
      <c r="D51" s="10"/>
      <c r="E51" s="10"/>
      <c r="F51" s="5"/>
      <c r="G51" s="5"/>
      <c r="H51" s="10"/>
    </row>
    <row r="52" spans="1:8" ht="21" x14ac:dyDescent="0.35">
      <c r="A52" s="10"/>
      <c r="B52" s="10"/>
      <c r="C52" s="10"/>
      <c r="D52" s="10"/>
      <c r="E52" s="10"/>
      <c r="F52" s="5"/>
      <c r="G52" s="5"/>
      <c r="H52" s="10"/>
    </row>
    <row r="53" spans="1:8" ht="21" x14ac:dyDescent="0.35">
      <c r="A53" s="10"/>
      <c r="B53" s="10"/>
      <c r="C53" s="10"/>
      <c r="D53" s="10"/>
      <c r="E53" s="10"/>
      <c r="F53" s="5"/>
      <c r="G53" s="5"/>
      <c r="H53" s="10"/>
    </row>
    <row r="54" spans="1:8" ht="21" x14ac:dyDescent="0.35">
      <c r="A54" s="10"/>
      <c r="B54" s="10"/>
      <c r="C54" s="10"/>
      <c r="D54" s="10"/>
      <c r="E54" s="10"/>
      <c r="F54" s="5"/>
      <c r="G54" s="5"/>
      <c r="H54" s="10"/>
    </row>
    <row r="55" spans="1:8" ht="21" x14ac:dyDescent="0.35">
      <c r="A55" s="10"/>
      <c r="B55" s="10"/>
      <c r="C55" s="10"/>
      <c r="D55" s="10"/>
      <c r="E55" s="10"/>
      <c r="F55" s="5"/>
      <c r="G55" s="5"/>
      <c r="H55" s="10"/>
    </row>
    <row r="56" spans="1:8" ht="21" x14ac:dyDescent="0.35">
      <c r="A56" s="10"/>
      <c r="B56" s="10"/>
      <c r="C56" s="10"/>
      <c r="D56" s="10"/>
      <c r="E56" s="10"/>
      <c r="F56" s="5"/>
      <c r="G56" s="5"/>
      <c r="H56" s="10"/>
    </row>
    <row r="57" spans="1:8" ht="21" x14ac:dyDescent="0.35">
      <c r="A57" s="10"/>
      <c r="B57" s="10"/>
      <c r="C57" s="10"/>
      <c r="D57" s="10"/>
      <c r="E57" s="10"/>
      <c r="F57" s="5"/>
      <c r="G57" s="5"/>
      <c r="H57" s="10"/>
    </row>
    <row r="58" spans="1:8" ht="21" x14ac:dyDescent="0.35">
      <c r="A58" s="10"/>
      <c r="B58" s="10"/>
      <c r="C58" s="10"/>
      <c r="D58" s="10"/>
      <c r="E58" s="10"/>
      <c r="F58" s="5"/>
      <c r="G58" s="5"/>
      <c r="H58" s="10"/>
    </row>
    <row r="59" spans="1:8" ht="21" x14ac:dyDescent="0.35">
      <c r="A59" s="10"/>
      <c r="B59" s="10"/>
      <c r="C59" s="10"/>
      <c r="D59" s="10"/>
      <c r="E59" s="10"/>
      <c r="F59" s="5"/>
      <c r="G59" s="5"/>
      <c r="H59" s="10"/>
    </row>
    <row r="60" spans="1:8" ht="21" x14ac:dyDescent="0.35">
      <c r="A60" s="10"/>
      <c r="B60" s="10"/>
      <c r="C60" s="10"/>
      <c r="D60" s="10"/>
      <c r="E60" s="10"/>
      <c r="F60" s="5"/>
      <c r="G60" s="5"/>
      <c r="H60" s="10"/>
    </row>
    <row r="61" spans="1:8" ht="21" x14ac:dyDescent="0.35">
      <c r="A61" s="10"/>
      <c r="B61" s="10"/>
      <c r="C61" s="10"/>
      <c r="D61" s="10"/>
      <c r="E61" s="10"/>
      <c r="F61" s="5"/>
      <c r="G61" s="5"/>
      <c r="H61" s="10"/>
    </row>
    <row r="62" spans="1:8" ht="21" x14ac:dyDescent="0.35">
      <c r="A62" s="10"/>
      <c r="B62" s="10"/>
      <c r="C62" s="10"/>
      <c r="D62" s="10"/>
      <c r="E62" s="10"/>
      <c r="F62" s="5"/>
      <c r="G62" s="5"/>
      <c r="H62" s="10"/>
    </row>
    <row r="63" spans="1:8" ht="21" x14ac:dyDescent="0.35">
      <c r="A63" s="10"/>
      <c r="B63" s="10"/>
      <c r="C63" s="10"/>
      <c r="D63" s="10"/>
      <c r="E63" s="10"/>
      <c r="F63" s="5"/>
      <c r="G63" s="5"/>
      <c r="H63" s="10"/>
    </row>
    <row r="64" spans="1:8" ht="21" x14ac:dyDescent="0.35">
      <c r="A64" s="10"/>
      <c r="B64" s="10"/>
      <c r="C64" s="10"/>
      <c r="D64" s="10"/>
      <c r="E64" s="10"/>
      <c r="F64" s="5"/>
      <c r="G64" s="5"/>
      <c r="H64" s="10"/>
    </row>
    <row r="65" spans="1:8" ht="21" x14ac:dyDescent="0.35">
      <c r="A65" s="10"/>
      <c r="B65" s="10"/>
      <c r="C65" s="10"/>
      <c r="D65" s="10"/>
      <c r="E65" s="10"/>
      <c r="F65" s="5"/>
      <c r="G65" s="5"/>
      <c r="H65" s="10"/>
    </row>
    <row r="66" spans="1:8" ht="21" x14ac:dyDescent="0.35">
      <c r="A66" s="10"/>
      <c r="B66" s="10"/>
      <c r="C66" s="10"/>
      <c r="D66" s="10"/>
      <c r="E66" s="10"/>
      <c r="F66" s="5"/>
      <c r="G66" s="5"/>
      <c r="H66" s="10"/>
    </row>
    <row r="67" spans="1:8" ht="21" x14ac:dyDescent="0.35">
      <c r="A67" s="10"/>
      <c r="B67" s="10"/>
      <c r="C67" s="10"/>
      <c r="D67" s="10"/>
      <c r="E67" s="10"/>
      <c r="F67" s="5"/>
      <c r="G67" s="5"/>
      <c r="H67" s="10"/>
    </row>
    <row r="68" spans="1:8" ht="21" x14ac:dyDescent="0.35">
      <c r="A68" s="10"/>
      <c r="B68" s="10"/>
      <c r="C68" s="10"/>
      <c r="D68" s="10"/>
      <c r="E68" s="10"/>
      <c r="F68" s="5"/>
      <c r="G68" s="5"/>
      <c r="H68" s="10"/>
    </row>
    <row r="69" spans="1:8" ht="21" x14ac:dyDescent="0.35">
      <c r="A69" s="10"/>
      <c r="B69" s="10"/>
      <c r="C69" s="10"/>
      <c r="D69" s="10"/>
      <c r="E69" s="10"/>
      <c r="F69" s="5"/>
      <c r="G69" s="5"/>
      <c r="H69" s="10"/>
    </row>
    <row r="70" spans="1:8" ht="21" x14ac:dyDescent="0.35">
      <c r="A70" s="10"/>
      <c r="B70" s="10"/>
      <c r="C70" s="10"/>
      <c r="D70" s="10"/>
      <c r="E70" s="10"/>
      <c r="F70" s="5"/>
      <c r="G70" s="5"/>
      <c r="H70" s="10"/>
    </row>
    <row r="71" spans="1:8" ht="21" x14ac:dyDescent="0.35">
      <c r="A71" s="10"/>
      <c r="B71" s="10"/>
      <c r="C71" s="10"/>
      <c r="D71" s="10"/>
      <c r="E71" s="10"/>
      <c r="F71" s="5"/>
      <c r="G71" s="5"/>
      <c r="H71" s="10"/>
    </row>
    <row r="72" spans="1:8" ht="21" x14ac:dyDescent="0.35">
      <c r="A72" s="10"/>
      <c r="B72" s="10"/>
      <c r="C72" s="10"/>
      <c r="D72" s="10"/>
      <c r="E72" s="10"/>
      <c r="F72" s="5"/>
      <c r="G72" s="5"/>
      <c r="H72" s="10">
        <v>19</v>
      </c>
    </row>
    <row r="73" spans="1:8" ht="21" x14ac:dyDescent="0.35">
      <c r="A73" s="299" t="s">
        <v>521</v>
      </c>
      <c r="B73" s="299"/>
      <c r="C73" s="299"/>
      <c r="D73" s="299"/>
      <c r="E73" s="299"/>
      <c r="F73" s="299"/>
      <c r="G73" s="299"/>
      <c r="H73" s="299"/>
    </row>
    <row r="74" spans="1:8" ht="21" x14ac:dyDescent="0.35">
      <c r="A74" s="299" t="s">
        <v>206</v>
      </c>
      <c r="B74" s="299"/>
      <c r="C74" s="299"/>
      <c r="D74" s="299"/>
      <c r="E74" s="299"/>
      <c r="F74" s="299"/>
      <c r="G74" s="299"/>
      <c r="H74" s="299"/>
    </row>
    <row r="75" spans="1:8" ht="21" x14ac:dyDescent="0.35">
      <c r="A75" s="299" t="s">
        <v>207</v>
      </c>
      <c r="B75" s="299"/>
      <c r="C75" s="299"/>
      <c r="D75" s="299"/>
      <c r="E75" s="299"/>
      <c r="F75" s="299"/>
      <c r="G75" s="299"/>
      <c r="H75" s="299"/>
    </row>
    <row r="76" spans="1:8" ht="21" x14ac:dyDescent="0.35">
      <c r="A76" s="298" t="s">
        <v>282</v>
      </c>
      <c r="B76" s="298"/>
      <c r="C76" s="298"/>
      <c r="D76" s="298"/>
      <c r="E76" s="298"/>
      <c r="F76" s="298"/>
      <c r="G76" s="298"/>
      <c r="H76" s="298"/>
    </row>
    <row r="77" spans="1:8" ht="21" x14ac:dyDescent="0.35">
      <c r="A77" s="299" t="s">
        <v>283</v>
      </c>
      <c r="B77" s="299"/>
      <c r="C77" s="299"/>
      <c r="D77" s="299"/>
      <c r="E77" s="299"/>
      <c r="F77" s="299"/>
      <c r="G77" s="299"/>
      <c r="H77" s="299"/>
    </row>
    <row r="78" spans="1:8" ht="21" x14ac:dyDescent="0.35">
      <c r="A78" s="299" t="s">
        <v>390</v>
      </c>
      <c r="B78" s="299"/>
      <c r="C78" s="299"/>
      <c r="D78" s="299"/>
      <c r="E78" s="299"/>
      <c r="F78" s="299"/>
      <c r="G78" s="299"/>
      <c r="H78" s="299"/>
    </row>
    <row r="79" spans="1:8" ht="21" x14ac:dyDescent="0.35">
      <c r="A79" s="298" t="s">
        <v>325</v>
      </c>
      <c r="B79" s="298"/>
      <c r="C79" s="298"/>
      <c r="D79" s="298"/>
      <c r="E79" s="298"/>
      <c r="F79" s="298"/>
      <c r="G79" s="298"/>
      <c r="H79" s="298"/>
    </row>
    <row r="80" spans="1:8" ht="21" x14ac:dyDescent="0.35">
      <c r="A80" s="3" t="s">
        <v>391</v>
      </c>
      <c r="B80" s="3"/>
      <c r="C80" s="3" t="s">
        <v>327</v>
      </c>
      <c r="D80" s="4">
        <f>D82+E306+D336+D361+E377+D393+D286</f>
        <v>10723600</v>
      </c>
      <c r="E80" s="4" t="s">
        <v>392</v>
      </c>
      <c r="F80" s="5"/>
      <c r="G80" s="6"/>
      <c r="H80" s="6"/>
    </row>
    <row r="81" spans="1:8" ht="21" x14ac:dyDescent="0.35">
      <c r="A81" s="294" t="s">
        <v>393</v>
      </c>
      <c r="B81" s="294"/>
      <c r="C81" s="294"/>
      <c r="D81" s="294"/>
      <c r="E81" s="294"/>
      <c r="F81" s="294"/>
      <c r="G81" s="294"/>
      <c r="H81" s="294"/>
    </row>
    <row r="82" spans="1:8" ht="21" x14ac:dyDescent="0.35">
      <c r="A82" s="8" t="s">
        <v>393</v>
      </c>
      <c r="B82" s="8"/>
      <c r="C82" s="3" t="s">
        <v>327</v>
      </c>
      <c r="D82" s="9">
        <f>D83</f>
        <v>8620300</v>
      </c>
      <c r="E82" s="3" t="s">
        <v>328</v>
      </c>
      <c r="F82" s="8"/>
      <c r="G82" s="8"/>
      <c r="H82" s="8"/>
    </row>
    <row r="83" spans="1:8" ht="21" x14ac:dyDescent="0.35">
      <c r="A83" s="10" t="s">
        <v>395</v>
      </c>
      <c r="B83" s="6"/>
      <c r="C83" s="5" t="s">
        <v>327</v>
      </c>
      <c r="D83" s="4">
        <f>D84+D118+D213+E280</f>
        <v>8620300</v>
      </c>
      <c r="E83" s="5" t="s">
        <v>328</v>
      </c>
      <c r="F83" s="6"/>
      <c r="G83" s="6"/>
      <c r="H83" s="6"/>
    </row>
    <row r="84" spans="1:8" ht="21" x14ac:dyDescent="0.35">
      <c r="A84" s="5"/>
      <c r="B84" s="11" t="s">
        <v>331</v>
      </c>
      <c r="C84" s="5" t="s">
        <v>327</v>
      </c>
      <c r="D84" s="4">
        <f>E85+E99</f>
        <v>4804200</v>
      </c>
      <c r="E84" s="5" t="s">
        <v>328</v>
      </c>
      <c r="F84" s="6"/>
      <c r="G84" s="6"/>
      <c r="H84" s="6"/>
    </row>
    <row r="85" spans="1:8" ht="21" x14ac:dyDescent="0.35">
      <c r="A85" s="5" t="s">
        <v>571</v>
      </c>
      <c r="B85" s="6"/>
      <c r="C85" s="6"/>
      <c r="D85" s="6"/>
      <c r="E85" s="4">
        <f>G86+G88+G90+G92+G94</f>
        <v>2657700</v>
      </c>
      <c r="F85" s="5" t="s">
        <v>328</v>
      </c>
      <c r="G85" s="6"/>
      <c r="H85" s="6"/>
    </row>
    <row r="86" spans="1:8" ht="21" x14ac:dyDescent="0.35">
      <c r="A86" s="10"/>
      <c r="B86" s="5" t="s">
        <v>396</v>
      </c>
      <c r="C86" s="13"/>
      <c r="D86" s="5"/>
      <c r="E86" s="5"/>
      <c r="F86" s="5" t="s">
        <v>333</v>
      </c>
      <c r="G86" s="18">
        <v>514100</v>
      </c>
      <c r="H86" s="1" t="s">
        <v>328</v>
      </c>
    </row>
    <row r="87" spans="1:8" ht="21" x14ac:dyDescent="0.35">
      <c r="A87" s="10"/>
      <c r="B87" s="10" t="s">
        <v>397</v>
      </c>
      <c r="C87" s="6"/>
      <c r="D87" s="10"/>
      <c r="E87" s="10"/>
      <c r="F87" s="10"/>
      <c r="G87" s="19"/>
      <c r="H87" s="2"/>
    </row>
    <row r="88" spans="1:8" ht="21" x14ac:dyDescent="0.35">
      <c r="A88" s="10"/>
      <c r="B88" s="5" t="s">
        <v>398</v>
      </c>
      <c r="C88" s="13"/>
      <c r="D88" s="5"/>
      <c r="E88" s="5"/>
      <c r="F88" s="5" t="s">
        <v>333</v>
      </c>
      <c r="G88" s="18">
        <v>42200</v>
      </c>
      <c r="H88" s="1" t="s">
        <v>328</v>
      </c>
    </row>
    <row r="89" spans="1:8" ht="21" x14ac:dyDescent="0.35">
      <c r="A89" s="10"/>
      <c r="B89" s="10" t="s">
        <v>403</v>
      </c>
      <c r="C89" s="6"/>
      <c r="D89" s="10"/>
      <c r="E89" s="10"/>
      <c r="F89" s="10"/>
      <c r="G89" s="19"/>
      <c r="H89" s="2"/>
    </row>
    <row r="90" spans="1:8" ht="21" x14ac:dyDescent="0.35">
      <c r="A90" s="10"/>
      <c r="B90" s="5" t="s">
        <v>404</v>
      </c>
      <c r="C90" s="13"/>
      <c r="D90" s="5"/>
      <c r="E90" s="5"/>
      <c r="F90" s="5" t="s">
        <v>333</v>
      </c>
      <c r="G90" s="18">
        <v>42200</v>
      </c>
      <c r="H90" s="1" t="s">
        <v>328</v>
      </c>
    </row>
    <row r="91" spans="1:8" ht="21" x14ac:dyDescent="0.35">
      <c r="A91" s="10"/>
      <c r="B91" s="10" t="s">
        <v>405</v>
      </c>
      <c r="C91" s="6"/>
      <c r="D91" s="10"/>
      <c r="E91" s="10"/>
      <c r="F91" s="10"/>
      <c r="G91" s="19"/>
      <c r="H91" s="2"/>
    </row>
    <row r="92" spans="1:8" ht="21" x14ac:dyDescent="0.35">
      <c r="A92" s="6"/>
      <c r="B92" s="5" t="s">
        <v>406</v>
      </c>
      <c r="C92" s="13"/>
      <c r="D92" s="5"/>
      <c r="E92" s="5"/>
      <c r="F92" s="5" t="s">
        <v>333</v>
      </c>
      <c r="G92" s="18">
        <v>86400</v>
      </c>
      <c r="H92" s="1" t="s">
        <v>328</v>
      </c>
    </row>
    <row r="93" spans="1:8" ht="21" x14ac:dyDescent="0.35">
      <c r="A93" s="10"/>
      <c r="B93" s="10" t="s">
        <v>413</v>
      </c>
      <c r="C93" s="6"/>
      <c r="D93" s="10"/>
      <c r="E93" s="10"/>
      <c r="F93" s="10"/>
      <c r="G93" s="19"/>
      <c r="H93" s="2"/>
    </row>
    <row r="94" spans="1:8" ht="21" x14ac:dyDescent="0.35">
      <c r="A94" s="6"/>
      <c r="B94" s="5" t="s">
        <v>414</v>
      </c>
      <c r="C94" s="13"/>
      <c r="D94" s="5"/>
      <c r="E94" s="5"/>
      <c r="F94" s="5" t="s">
        <v>333</v>
      </c>
      <c r="G94" s="18">
        <v>1972800</v>
      </c>
      <c r="H94" s="1" t="s">
        <v>328</v>
      </c>
    </row>
    <row r="95" spans="1:8" ht="21" x14ac:dyDescent="0.35">
      <c r="A95" s="6"/>
      <c r="B95" s="10" t="s">
        <v>415</v>
      </c>
      <c r="C95" s="6"/>
      <c r="D95" s="10"/>
      <c r="E95" s="10"/>
      <c r="F95" s="10"/>
      <c r="G95" s="19"/>
      <c r="H95" s="2"/>
    </row>
    <row r="96" spans="1:8" ht="21" x14ac:dyDescent="0.35">
      <c r="A96" s="6"/>
      <c r="B96" s="10" t="s">
        <v>416</v>
      </c>
      <c r="C96" s="6"/>
      <c r="D96" s="10"/>
      <c r="E96" s="10"/>
      <c r="F96" s="10"/>
      <c r="G96" s="19"/>
      <c r="H96" s="2"/>
    </row>
    <row r="97" spans="1:8" ht="21" x14ac:dyDescent="0.35">
      <c r="A97" s="6"/>
      <c r="B97" s="10" t="s">
        <v>417</v>
      </c>
      <c r="C97" s="6"/>
      <c r="D97" s="10"/>
      <c r="E97" s="10"/>
      <c r="F97" s="10"/>
      <c r="G97" s="19"/>
      <c r="H97" s="2"/>
    </row>
    <row r="98" spans="1:8" ht="21" x14ac:dyDescent="0.35">
      <c r="A98" s="6"/>
      <c r="B98" s="10" t="s">
        <v>418</v>
      </c>
      <c r="C98" s="6"/>
      <c r="D98" s="10"/>
      <c r="E98" s="10"/>
      <c r="F98" s="10"/>
      <c r="G98" s="19"/>
      <c r="H98" s="2"/>
    </row>
    <row r="99" spans="1:8" ht="21" x14ac:dyDescent="0.35">
      <c r="A99" s="10" t="s">
        <v>419</v>
      </c>
      <c r="B99" s="6"/>
      <c r="C99" s="6"/>
      <c r="D99" s="10"/>
      <c r="E99" s="4">
        <f>G100+G103+G108+G110+G114</f>
        <v>2146500</v>
      </c>
      <c r="F99" s="5" t="s">
        <v>328</v>
      </c>
      <c r="G99" s="10"/>
      <c r="H99" s="10"/>
    </row>
    <row r="100" spans="1:8" ht="21" x14ac:dyDescent="0.35">
      <c r="A100" s="15"/>
      <c r="B100" s="5" t="s">
        <v>332</v>
      </c>
      <c r="C100" s="5"/>
      <c r="D100" s="5"/>
      <c r="E100" s="13"/>
      <c r="F100" s="5" t="s">
        <v>333</v>
      </c>
      <c r="G100" s="14">
        <v>1290000</v>
      </c>
      <c r="H100" s="5" t="s">
        <v>328</v>
      </c>
    </row>
    <row r="101" spans="1:8" ht="21" x14ac:dyDescent="0.35">
      <c r="A101" s="15"/>
      <c r="B101" s="10" t="s">
        <v>335</v>
      </c>
      <c r="C101" s="10"/>
      <c r="D101" s="10"/>
      <c r="E101" s="6"/>
      <c r="F101" s="10"/>
      <c r="G101" s="10"/>
      <c r="H101" s="10"/>
    </row>
    <row r="102" spans="1:8" ht="21" x14ac:dyDescent="0.35">
      <c r="A102" s="15"/>
      <c r="B102" s="10" t="s">
        <v>895</v>
      </c>
      <c r="C102" s="10"/>
      <c r="D102" s="10"/>
      <c r="E102" s="6"/>
      <c r="F102" s="10"/>
      <c r="G102" s="10"/>
      <c r="H102" s="10"/>
    </row>
    <row r="103" spans="1:8" ht="21" x14ac:dyDescent="0.35">
      <c r="A103" s="15"/>
      <c r="B103" s="5" t="s">
        <v>337</v>
      </c>
      <c r="C103" s="5"/>
      <c r="D103" s="5"/>
      <c r="E103" s="13"/>
      <c r="F103" s="5" t="s">
        <v>333</v>
      </c>
      <c r="G103" s="18">
        <v>183400</v>
      </c>
      <c r="H103" s="5" t="s">
        <v>328</v>
      </c>
    </row>
    <row r="104" spans="1:8" ht="21" x14ac:dyDescent="0.35">
      <c r="A104" s="15"/>
      <c r="B104" s="10" t="s">
        <v>420</v>
      </c>
      <c r="C104" s="10"/>
      <c r="D104" s="10"/>
      <c r="E104" s="6"/>
      <c r="F104" s="10"/>
      <c r="G104" s="19"/>
      <c r="H104" s="10"/>
    </row>
    <row r="105" spans="1:8" ht="21" x14ac:dyDescent="0.35">
      <c r="A105" s="15"/>
      <c r="B105" s="10" t="s">
        <v>896</v>
      </c>
      <c r="C105" s="10"/>
      <c r="D105" s="10"/>
      <c r="E105" s="6"/>
      <c r="F105" s="10"/>
      <c r="G105" s="19"/>
      <c r="H105" s="10"/>
    </row>
    <row r="106" spans="1:8" ht="21" x14ac:dyDescent="0.35">
      <c r="A106" s="15"/>
      <c r="B106" s="10"/>
      <c r="C106" s="10"/>
      <c r="D106" s="10"/>
      <c r="E106" s="6"/>
      <c r="F106" s="10"/>
      <c r="G106" s="19"/>
      <c r="H106" s="10"/>
    </row>
    <row r="107" spans="1:8" ht="21" x14ac:dyDescent="0.35">
      <c r="A107" s="15"/>
      <c r="B107" s="10"/>
      <c r="C107" s="10"/>
      <c r="D107" s="10"/>
      <c r="E107" s="6"/>
      <c r="F107" s="10"/>
      <c r="G107" s="19"/>
      <c r="H107" s="10">
        <v>20</v>
      </c>
    </row>
    <row r="108" spans="1:8" ht="21" x14ac:dyDescent="0.35">
      <c r="A108" s="15"/>
      <c r="B108" s="5" t="s">
        <v>421</v>
      </c>
      <c r="C108" s="5"/>
      <c r="D108" s="5"/>
      <c r="E108" s="13"/>
      <c r="F108" s="5" t="s">
        <v>333</v>
      </c>
      <c r="G108" s="18">
        <v>42000</v>
      </c>
      <c r="H108" s="5" t="s">
        <v>328</v>
      </c>
    </row>
    <row r="109" spans="1:8" ht="21" x14ac:dyDescent="0.35">
      <c r="A109" s="15"/>
      <c r="B109" s="10" t="s">
        <v>424</v>
      </c>
      <c r="C109" s="10"/>
      <c r="D109" s="10"/>
      <c r="E109" s="6"/>
      <c r="F109" s="10"/>
      <c r="G109" s="19"/>
      <c r="H109" s="10"/>
    </row>
    <row r="110" spans="1:8" ht="21" x14ac:dyDescent="0.35">
      <c r="A110" s="15"/>
      <c r="B110" s="5" t="s">
        <v>343</v>
      </c>
      <c r="C110" s="5"/>
      <c r="D110" s="5"/>
      <c r="E110" s="13"/>
      <c r="F110" s="5" t="s">
        <v>333</v>
      </c>
      <c r="G110" s="18">
        <v>474000</v>
      </c>
      <c r="H110" s="5" t="s">
        <v>328</v>
      </c>
    </row>
    <row r="111" spans="1:8" ht="21" x14ac:dyDescent="0.35">
      <c r="A111" s="20"/>
      <c r="B111" s="10" t="s">
        <v>425</v>
      </c>
      <c r="C111" s="10"/>
      <c r="D111" s="10"/>
      <c r="E111" s="6"/>
      <c r="F111" s="10"/>
      <c r="G111" s="19"/>
      <c r="H111" s="10"/>
    </row>
    <row r="112" spans="1:8" ht="21" x14ac:dyDescent="0.35">
      <c r="A112" s="20"/>
      <c r="B112" s="21" t="s">
        <v>308</v>
      </c>
      <c r="C112" s="20"/>
      <c r="D112" s="10"/>
      <c r="E112" s="6"/>
      <c r="F112" s="10"/>
      <c r="G112" s="19"/>
      <c r="H112" s="10"/>
    </row>
    <row r="113" spans="1:8" ht="21" x14ac:dyDescent="0.35">
      <c r="A113" s="20"/>
      <c r="B113" s="21" t="s">
        <v>286</v>
      </c>
      <c r="C113" s="20"/>
      <c r="D113" s="10"/>
      <c r="E113" s="6"/>
      <c r="F113" s="10"/>
      <c r="G113" s="19"/>
      <c r="H113" s="10"/>
    </row>
    <row r="114" spans="1:8" ht="21" x14ac:dyDescent="0.35">
      <c r="A114" s="15"/>
      <c r="B114" s="5" t="s">
        <v>341</v>
      </c>
      <c r="C114" s="5"/>
      <c r="D114" s="5"/>
      <c r="E114" s="13"/>
      <c r="F114" s="5" t="s">
        <v>333</v>
      </c>
      <c r="G114" s="18">
        <v>157100</v>
      </c>
      <c r="H114" s="5" t="s">
        <v>328</v>
      </c>
    </row>
    <row r="115" spans="1:8" ht="21" x14ac:dyDescent="0.35">
      <c r="A115" s="20"/>
      <c r="B115" s="10" t="s">
        <v>426</v>
      </c>
      <c r="C115" s="10"/>
      <c r="D115" s="10"/>
      <c r="E115" s="6"/>
      <c r="F115" s="6"/>
      <c r="G115" s="19"/>
      <c r="H115" s="10"/>
    </row>
    <row r="116" spans="1:8" ht="21" x14ac:dyDescent="0.35">
      <c r="A116" s="20"/>
      <c r="B116" s="21" t="s">
        <v>308</v>
      </c>
      <c r="C116" s="20"/>
      <c r="D116" s="10"/>
      <c r="E116" s="6"/>
      <c r="F116" s="10"/>
      <c r="G116" s="19"/>
      <c r="H116" s="10"/>
    </row>
    <row r="117" spans="1:8" ht="21" x14ac:dyDescent="0.35">
      <c r="A117" s="20"/>
      <c r="B117" s="21" t="s">
        <v>286</v>
      </c>
      <c r="C117" s="20"/>
      <c r="D117" s="10"/>
      <c r="E117" s="6"/>
      <c r="F117" s="10"/>
      <c r="G117" s="19"/>
      <c r="H117" s="10"/>
    </row>
    <row r="118" spans="1:8" ht="21" x14ac:dyDescent="0.35">
      <c r="A118" s="10" t="s">
        <v>347</v>
      </c>
      <c r="B118" s="6"/>
      <c r="C118" s="5" t="s">
        <v>327</v>
      </c>
      <c r="D118" s="4">
        <f>D119+D143+D178+D195</f>
        <v>2204600</v>
      </c>
      <c r="E118" s="5" t="s">
        <v>328</v>
      </c>
      <c r="F118" s="6"/>
      <c r="G118" s="19"/>
      <c r="H118" s="10"/>
    </row>
    <row r="119" spans="1:8" ht="21" x14ac:dyDescent="0.35">
      <c r="A119" s="3" t="s">
        <v>749</v>
      </c>
      <c r="B119" s="24"/>
      <c r="C119" s="5" t="s">
        <v>327</v>
      </c>
      <c r="D119" s="4">
        <f>G120+G123+G125+G128+G131+G134</f>
        <v>238600</v>
      </c>
      <c r="E119" s="5" t="s">
        <v>328</v>
      </c>
      <c r="F119" s="6"/>
      <c r="G119" s="19"/>
      <c r="H119" s="10"/>
    </row>
    <row r="120" spans="1:8" ht="21" x14ac:dyDescent="0.35">
      <c r="A120" s="15"/>
      <c r="B120" s="5" t="s">
        <v>743</v>
      </c>
      <c r="C120" s="5"/>
      <c r="D120" s="13"/>
      <c r="E120" s="13"/>
      <c r="F120" s="5" t="s">
        <v>333</v>
      </c>
      <c r="G120" s="18">
        <v>30000</v>
      </c>
      <c r="H120" s="5" t="s">
        <v>328</v>
      </c>
    </row>
    <row r="121" spans="1:8" ht="21" x14ac:dyDescent="0.35">
      <c r="A121" s="15"/>
      <c r="B121" s="10" t="s">
        <v>427</v>
      </c>
      <c r="C121" s="10"/>
      <c r="D121" s="10"/>
      <c r="E121" s="10"/>
      <c r="F121" s="6"/>
      <c r="G121" s="19"/>
      <c r="H121" s="10"/>
    </row>
    <row r="122" spans="1:8" ht="21" x14ac:dyDescent="0.35">
      <c r="A122" s="20"/>
      <c r="B122" s="10" t="s">
        <v>494</v>
      </c>
      <c r="C122" s="6"/>
      <c r="D122" s="6"/>
      <c r="E122" s="20"/>
      <c r="F122" s="20"/>
      <c r="G122" s="22"/>
      <c r="H122" s="10"/>
    </row>
    <row r="123" spans="1:8" ht="21" x14ac:dyDescent="0.35">
      <c r="A123" s="6"/>
      <c r="B123" s="5" t="s">
        <v>744</v>
      </c>
      <c r="C123" s="13"/>
      <c r="D123" s="13"/>
      <c r="E123" s="13"/>
      <c r="F123" s="5" t="s">
        <v>333</v>
      </c>
      <c r="G123" s="18">
        <v>5000</v>
      </c>
      <c r="H123" s="5" t="s">
        <v>328</v>
      </c>
    </row>
    <row r="124" spans="1:8" ht="21" x14ac:dyDescent="0.35">
      <c r="A124" s="6"/>
      <c r="B124" s="10" t="s">
        <v>428</v>
      </c>
      <c r="C124" s="6"/>
      <c r="D124" s="6"/>
      <c r="E124" s="6"/>
      <c r="F124" s="6"/>
      <c r="G124" s="19"/>
      <c r="H124" s="10"/>
    </row>
    <row r="125" spans="1:8" ht="21" x14ac:dyDescent="0.35">
      <c r="A125" s="10"/>
      <c r="B125" s="5" t="s">
        <v>745</v>
      </c>
      <c r="C125" s="13"/>
      <c r="D125" s="5"/>
      <c r="E125" s="5"/>
      <c r="F125" s="5" t="s">
        <v>333</v>
      </c>
      <c r="G125" s="18">
        <v>25000</v>
      </c>
      <c r="H125" s="5" t="s">
        <v>328</v>
      </c>
    </row>
    <row r="126" spans="1:8" ht="21" x14ac:dyDescent="0.35">
      <c r="A126" s="15"/>
      <c r="B126" s="10" t="s">
        <v>349</v>
      </c>
      <c r="C126" s="10"/>
      <c r="D126" s="10"/>
      <c r="E126" s="10"/>
      <c r="F126" s="10"/>
      <c r="G126" s="19"/>
      <c r="H126" s="10"/>
    </row>
    <row r="127" spans="1:8" ht="21" x14ac:dyDescent="0.35">
      <c r="A127" s="20"/>
      <c r="B127" s="10" t="s">
        <v>429</v>
      </c>
      <c r="C127" s="10"/>
      <c r="D127" s="20"/>
      <c r="E127" s="20"/>
      <c r="F127" s="20"/>
      <c r="G127" s="19"/>
      <c r="H127" s="10"/>
    </row>
    <row r="128" spans="1:8" ht="21" x14ac:dyDescent="0.35">
      <c r="A128" s="15"/>
      <c r="B128" s="5" t="s">
        <v>746</v>
      </c>
      <c r="C128" s="5"/>
      <c r="D128" s="5"/>
      <c r="E128" s="5"/>
      <c r="F128" s="5" t="s">
        <v>333</v>
      </c>
      <c r="G128" s="18">
        <v>30000</v>
      </c>
      <c r="H128" s="5" t="s">
        <v>328</v>
      </c>
    </row>
    <row r="129" spans="1:8" ht="21" x14ac:dyDescent="0.35">
      <c r="A129" s="20"/>
      <c r="B129" s="10" t="s">
        <v>430</v>
      </c>
      <c r="C129" s="10"/>
      <c r="D129" s="10"/>
      <c r="E129" s="20"/>
      <c r="F129" s="10"/>
      <c r="G129" s="19"/>
      <c r="H129" s="10"/>
    </row>
    <row r="130" spans="1:8" ht="21" x14ac:dyDescent="0.35">
      <c r="A130" s="20"/>
      <c r="B130" s="10" t="s">
        <v>431</v>
      </c>
      <c r="C130" s="10"/>
      <c r="D130" s="10"/>
      <c r="E130" s="20"/>
      <c r="F130" s="10"/>
      <c r="G130" s="19"/>
      <c r="H130" s="10"/>
    </row>
    <row r="131" spans="1:8" ht="21" x14ac:dyDescent="0.35">
      <c r="A131" s="20"/>
      <c r="B131" s="5" t="s">
        <v>747</v>
      </c>
      <c r="C131" s="5"/>
      <c r="D131" s="5"/>
      <c r="E131" s="25"/>
      <c r="F131" s="5" t="s">
        <v>333</v>
      </c>
      <c r="G131" s="18">
        <v>70000</v>
      </c>
      <c r="H131" s="5" t="s">
        <v>328</v>
      </c>
    </row>
    <row r="132" spans="1:8" ht="21" x14ac:dyDescent="0.35">
      <c r="A132" s="20"/>
      <c r="B132" s="10" t="s">
        <v>351</v>
      </c>
      <c r="C132" s="10"/>
      <c r="D132" s="10"/>
      <c r="E132" s="20"/>
      <c r="F132" s="10"/>
      <c r="G132" s="19"/>
      <c r="H132" s="10"/>
    </row>
    <row r="133" spans="1:8" ht="21" x14ac:dyDescent="0.35">
      <c r="A133" s="20"/>
      <c r="B133" s="10" t="s">
        <v>432</v>
      </c>
      <c r="C133" s="10"/>
      <c r="D133" s="10"/>
      <c r="E133" s="20"/>
      <c r="F133" s="10"/>
      <c r="G133" s="19"/>
      <c r="H133" s="10"/>
    </row>
    <row r="134" spans="1:8" ht="21" x14ac:dyDescent="0.35">
      <c r="A134" s="20"/>
      <c r="B134" s="5" t="s">
        <v>748</v>
      </c>
      <c r="C134" s="5"/>
      <c r="D134" s="5"/>
      <c r="E134" s="25"/>
      <c r="F134" s="5" t="s">
        <v>333</v>
      </c>
      <c r="G134" s="18">
        <v>78600</v>
      </c>
      <c r="H134" s="5" t="s">
        <v>328</v>
      </c>
    </row>
    <row r="135" spans="1:8" ht="21" x14ac:dyDescent="0.35">
      <c r="A135" s="20"/>
      <c r="B135" s="10" t="s">
        <v>433</v>
      </c>
      <c r="C135" s="10"/>
      <c r="D135" s="10"/>
      <c r="E135" s="20"/>
      <c r="F135" s="10"/>
      <c r="G135" s="19"/>
      <c r="H135" s="10"/>
    </row>
    <row r="136" spans="1:8" ht="21" x14ac:dyDescent="0.35">
      <c r="A136" s="20"/>
      <c r="B136" s="10" t="s">
        <v>434</v>
      </c>
      <c r="C136" s="10"/>
      <c r="D136" s="10"/>
      <c r="E136" s="20"/>
      <c r="F136" s="10"/>
      <c r="G136" s="19"/>
      <c r="H136" s="10"/>
    </row>
    <row r="137" spans="1:8" ht="21" x14ac:dyDescent="0.35">
      <c r="A137" s="20"/>
      <c r="B137" s="10"/>
      <c r="C137" s="10"/>
      <c r="D137" s="10"/>
      <c r="E137" s="20"/>
      <c r="F137" s="10"/>
      <c r="G137" s="19"/>
      <c r="H137" s="10"/>
    </row>
    <row r="138" spans="1:8" ht="21" x14ac:dyDescent="0.35">
      <c r="A138" s="20"/>
      <c r="B138" s="10"/>
      <c r="C138" s="10"/>
      <c r="D138" s="10"/>
      <c r="E138" s="20"/>
      <c r="F138" s="10"/>
      <c r="G138" s="19"/>
      <c r="H138" s="10"/>
    </row>
    <row r="139" spans="1:8" ht="21" x14ac:dyDescent="0.35">
      <c r="A139" s="20"/>
      <c r="B139" s="10"/>
      <c r="C139" s="10"/>
      <c r="D139" s="10"/>
      <c r="E139" s="20"/>
      <c r="F139" s="10"/>
      <c r="G139" s="19"/>
      <c r="H139" s="10"/>
    </row>
    <row r="140" spans="1:8" ht="21" x14ac:dyDescent="0.35">
      <c r="A140" s="20"/>
      <c r="B140" s="10"/>
      <c r="C140" s="10"/>
      <c r="D140" s="10"/>
      <c r="E140" s="20"/>
      <c r="F140" s="10"/>
      <c r="G140" s="19"/>
      <c r="H140" s="10"/>
    </row>
    <row r="141" spans="1:8" ht="21" x14ac:dyDescent="0.35">
      <c r="A141" s="20"/>
      <c r="B141" s="10"/>
      <c r="C141" s="10"/>
      <c r="D141" s="10"/>
      <c r="E141" s="20"/>
      <c r="F141" s="10"/>
      <c r="G141" s="19"/>
      <c r="H141" s="10"/>
    </row>
    <row r="142" spans="1:8" ht="21" x14ac:dyDescent="0.35">
      <c r="A142" s="20"/>
      <c r="B142" s="10"/>
      <c r="C142" s="10"/>
      <c r="D142" s="10"/>
      <c r="E142" s="20"/>
      <c r="F142" s="10"/>
      <c r="G142" s="19"/>
      <c r="H142" s="10">
        <v>21</v>
      </c>
    </row>
    <row r="143" spans="1:8" ht="21" x14ac:dyDescent="0.35">
      <c r="A143" s="10" t="s">
        <v>689</v>
      </c>
      <c r="B143" s="11"/>
      <c r="C143" s="5" t="s">
        <v>327</v>
      </c>
      <c r="D143" s="4">
        <f>G144+G157+G153+G171</f>
        <v>918000</v>
      </c>
      <c r="E143" s="5" t="s">
        <v>328</v>
      </c>
      <c r="F143" s="6"/>
      <c r="G143" s="19"/>
      <c r="H143" s="10"/>
    </row>
    <row r="144" spans="1:8" ht="21" x14ac:dyDescent="0.35">
      <c r="A144" s="10"/>
      <c r="B144" s="5" t="s">
        <v>687</v>
      </c>
      <c r="C144" s="6"/>
      <c r="D144" s="6"/>
      <c r="E144" s="6"/>
      <c r="F144" s="5" t="s">
        <v>333</v>
      </c>
      <c r="G144" s="18">
        <f>F146+F147+F149+F150+F151+F152</f>
        <v>246000</v>
      </c>
      <c r="H144" s="5" t="s">
        <v>328</v>
      </c>
    </row>
    <row r="145" spans="1:8" ht="21" x14ac:dyDescent="0.35">
      <c r="A145" s="10"/>
      <c r="B145" s="10" t="s">
        <v>435</v>
      </c>
      <c r="C145" s="6"/>
      <c r="D145" s="6"/>
      <c r="E145" s="6"/>
      <c r="F145" s="6"/>
      <c r="G145" s="19"/>
      <c r="H145" s="10"/>
    </row>
    <row r="146" spans="1:8" ht="21" x14ac:dyDescent="0.35">
      <c r="A146" s="15"/>
      <c r="B146" s="10" t="s">
        <v>54</v>
      </c>
      <c r="C146" s="6"/>
      <c r="D146" s="6"/>
      <c r="E146" s="46" t="s">
        <v>309</v>
      </c>
      <c r="F146" s="165">
        <v>50000</v>
      </c>
      <c r="G146" s="166" t="s">
        <v>328</v>
      </c>
      <c r="H146" s="10"/>
    </row>
    <row r="147" spans="1:8" ht="21" x14ac:dyDescent="0.35">
      <c r="A147" s="15"/>
      <c r="B147" s="10" t="s">
        <v>55</v>
      </c>
      <c r="C147" s="6"/>
      <c r="D147" s="6"/>
      <c r="E147" s="46" t="s">
        <v>309</v>
      </c>
      <c r="F147" s="165">
        <v>95000</v>
      </c>
      <c r="G147" s="166" t="s">
        <v>328</v>
      </c>
      <c r="H147" s="15"/>
    </row>
    <row r="148" spans="1:8" ht="21" x14ac:dyDescent="0.35">
      <c r="A148" s="15"/>
      <c r="B148" s="10" t="s">
        <v>158</v>
      </c>
      <c r="C148" s="6"/>
      <c r="D148" s="6"/>
      <c r="E148" s="6"/>
      <c r="F148" s="15"/>
      <c r="G148" s="26"/>
      <c r="H148" s="15"/>
    </row>
    <row r="149" spans="1:8" ht="21" x14ac:dyDescent="0.35">
      <c r="A149" s="15"/>
      <c r="B149" s="10" t="s">
        <v>56</v>
      </c>
      <c r="C149" s="6"/>
      <c r="D149" s="6"/>
      <c r="E149" s="46" t="s">
        <v>309</v>
      </c>
      <c r="F149" s="165">
        <v>50000</v>
      </c>
      <c r="G149" s="166" t="s">
        <v>328</v>
      </c>
      <c r="H149" s="15"/>
    </row>
    <row r="150" spans="1:8" ht="21" x14ac:dyDescent="0.35">
      <c r="A150" s="15"/>
      <c r="B150" s="10" t="s">
        <v>825</v>
      </c>
      <c r="C150" s="6"/>
      <c r="D150" s="6"/>
      <c r="E150" s="46" t="s">
        <v>309</v>
      </c>
      <c r="F150" s="165">
        <v>20000</v>
      </c>
      <c r="G150" s="166" t="s">
        <v>328</v>
      </c>
      <c r="H150" s="15"/>
    </row>
    <row r="151" spans="1:8" ht="21" x14ac:dyDescent="0.35">
      <c r="A151" s="15"/>
      <c r="B151" s="10" t="s">
        <v>57</v>
      </c>
      <c r="C151" s="6"/>
      <c r="D151" s="6"/>
      <c r="E151" s="46" t="s">
        <v>309</v>
      </c>
      <c r="F151" s="165">
        <v>20000</v>
      </c>
      <c r="G151" s="166" t="s">
        <v>328</v>
      </c>
      <c r="H151" s="15"/>
    </row>
    <row r="152" spans="1:8" ht="21" x14ac:dyDescent="0.35">
      <c r="A152" s="15"/>
      <c r="B152" s="10" t="s">
        <v>58</v>
      </c>
      <c r="C152" s="6"/>
      <c r="D152" s="6"/>
      <c r="E152" s="46" t="s">
        <v>309</v>
      </c>
      <c r="F152" s="165">
        <v>11000</v>
      </c>
      <c r="G152" s="166" t="s">
        <v>328</v>
      </c>
      <c r="H152" s="15"/>
    </row>
    <row r="153" spans="1:8" ht="21" x14ac:dyDescent="0.35">
      <c r="A153" s="15"/>
      <c r="B153" s="5" t="s">
        <v>688</v>
      </c>
      <c r="C153" s="6"/>
      <c r="D153" s="6"/>
      <c r="E153" s="6"/>
      <c r="F153" s="5" t="s">
        <v>333</v>
      </c>
      <c r="G153" s="18">
        <f>F155+F156</f>
        <v>70000</v>
      </c>
      <c r="H153" s="5" t="s">
        <v>328</v>
      </c>
    </row>
    <row r="154" spans="1:8" ht="21" x14ac:dyDescent="0.35">
      <c r="A154" s="15"/>
      <c r="B154" s="10" t="s">
        <v>435</v>
      </c>
      <c r="C154" s="6"/>
      <c r="D154" s="6"/>
      <c r="E154" s="6"/>
      <c r="F154" s="15"/>
      <c r="G154" s="26"/>
      <c r="H154" s="15"/>
    </row>
    <row r="155" spans="1:8" ht="21" x14ac:dyDescent="0.35">
      <c r="A155" s="15"/>
      <c r="B155" s="10" t="s">
        <v>59</v>
      </c>
      <c r="C155" s="10"/>
      <c r="D155" s="10"/>
      <c r="E155" s="46" t="s">
        <v>309</v>
      </c>
      <c r="F155" s="165">
        <v>20000</v>
      </c>
      <c r="G155" s="166" t="s">
        <v>328</v>
      </c>
      <c r="H155" s="16"/>
    </row>
    <row r="156" spans="1:8" ht="21" x14ac:dyDescent="0.35">
      <c r="A156" s="15"/>
      <c r="B156" s="10" t="s">
        <v>60</v>
      </c>
      <c r="C156" s="10"/>
      <c r="D156" s="10"/>
      <c r="E156" s="46" t="s">
        <v>309</v>
      </c>
      <c r="F156" s="165">
        <v>50000</v>
      </c>
      <c r="G156" s="166" t="s">
        <v>328</v>
      </c>
      <c r="H156" s="16"/>
    </row>
    <row r="157" spans="1:8" ht="21" x14ac:dyDescent="0.35">
      <c r="A157" s="10"/>
      <c r="B157" s="5" t="s">
        <v>354</v>
      </c>
      <c r="C157" s="6"/>
      <c r="D157" s="6"/>
      <c r="E157" s="6"/>
      <c r="F157" s="29" t="s">
        <v>333</v>
      </c>
      <c r="G157" s="18">
        <f>F160+F162+F164+F166+F168+F170</f>
        <v>502000</v>
      </c>
      <c r="H157" s="5" t="s">
        <v>328</v>
      </c>
    </row>
    <row r="158" spans="1:8" ht="21" x14ac:dyDescent="0.35">
      <c r="A158" s="20"/>
      <c r="B158" s="10" t="s">
        <v>436</v>
      </c>
      <c r="C158" s="6"/>
      <c r="D158" s="6"/>
      <c r="E158" s="6"/>
      <c r="F158" s="6"/>
      <c r="G158" s="19"/>
      <c r="H158" s="10"/>
    </row>
    <row r="159" spans="1:8" ht="21" x14ac:dyDescent="0.35">
      <c r="A159" s="15"/>
      <c r="B159" s="10" t="s">
        <v>437</v>
      </c>
      <c r="C159" s="10"/>
      <c r="D159" s="10"/>
      <c r="E159" s="10"/>
      <c r="F159" s="16"/>
      <c r="G159" s="23"/>
      <c r="H159" s="16"/>
    </row>
    <row r="160" spans="1:8" ht="21" x14ac:dyDescent="0.35">
      <c r="A160" s="20"/>
      <c r="B160" s="10" t="s">
        <v>61</v>
      </c>
      <c r="C160" s="6"/>
      <c r="D160" s="6"/>
      <c r="E160" s="46" t="s">
        <v>309</v>
      </c>
      <c r="F160" s="165">
        <v>300000</v>
      </c>
      <c r="G160" s="166" t="s">
        <v>328</v>
      </c>
      <c r="H160" s="10"/>
    </row>
    <row r="161" spans="1:8" ht="21" x14ac:dyDescent="0.35">
      <c r="A161" s="15"/>
      <c r="B161" s="10" t="s">
        <v>438</v>
      </c>
      <c r="C161" s="10"/>
      <c r="D161" s="10"/>
      <c r="E161" s="10"/>
      <c r="F161" s="16"/>
      <c r="G161" s="23"/>
      <c r="H161" s="16"/>
    </row>
    <row r="162" spans="1:8" ht="21" x14ac:dyDescent="0.35">
      <c r="A162" s="15"/>
      <c r="B162" s="10" t="s">
        <v>62</v>
      </c>
      <c r="C162" s="10"/>
      <c r="D162" s="10"/>
      <c r="E162" s="46" t="s">
        <v>309</v>
      </c>
      <c r="F162" s="165">
        <v>2000</v>
      </c>
      <c r="G162" s="166" t="s">
        <v>328</v>
      </c>
      <c r="H162" s="16"/>
    </row>
    <row r="163" spans="1:8" ht="21" x14ac:dyDescent="0.35">
      <c r="A163" s="15"/>
      <c r="B163" s="10" t="s">
        <v>439</v>
      </c>
      <c r="C163" s="10"/>
      <c r="D163" s="10"/>
      <c r="E163" s="10"/>
      <c r="F163" s="16"/>
      <c r="G163" s="23"/>
      <c r="H163" s="16"/>
    </row>
    <row r="164" spans="1:8" ht="21" x14ac:dyDescent="0.35">
      <c r="A164" s="15"/>
      <c r="B164" s="10" t="s">
        <v>63</v>
      </c>
      <c r="C164" s="10"/>
      <c r="D164" s="10"/>
      <c r="E164" s="46" t="s">
        <v>309</v>
      </c>
      <c r="F164" s="165">
        <v>30000</v>
      </c>
      <c r="G164" s="166" t="s">
        <v>328</v>
      </c>
      <c r="H164" s="16"/>
    </row>
    <row r="165" spans="1:8" ht="21" x14ac:dyDescent="0.35">
      <c r="A165" s="15"/>
      <c r="B165" s="10" t="s">
        <v>440</v>
      </c>
      <c r="C165" s="10"/>
      <c r="D165" s="10"/>
      <c r="E165" s="10"/>
      <c r="F165" s="16"/>
      <c r="G165" s="23"/>
      <c r="H165" s="16"/>
    </row>
    <row r="166" spans="1:8" ht="21" x14ac:dyDescent="0.35">
      <c r="A166" s="15"/>
      <c r="B166" s="10" t="s">
        <v>64</v>
      </c>
      <c r="C166" s="10"/>
      <c r="D166" s="10"/>
      <c r="E166" s="46" t="s">
        <v>309</v>
      </c>
      <c r="F166" s="165">
        <v>120000</v>
      </c>
      <c r="G166" s="166" t="s">
        <v>328</v>
      </c>
      <c r="H166" s="16"/>
    </row>
    <row r="167" spans="1:8" ht="21" x14ac:dyDescent="0.35">
      <c r="A167" s="15"/>
      <c r="B167" s="10" t="s">
        <v>441</v>
      </c>
      <c r="C167" s="10"/>
      <c r="D167" s="10"/>
      <c r="E167" s="10"/>
      <c r="F167" s="16"/>
      <c r="G167" s="23"/>
      <c r="H167" s="16"/>
    </row>
    <row r="168" spans="1:8" ht="21" x14ac:dyDescent="0.35">
      <c r="A168" s="15"/>
      <c r="B168" s="10" t="s">
        <v>65</v>
      </c>
      <c r="C168" s="10"/>
      <c r="D168" s="10"/>
      <c r="E168" s="46" t="s">
        <v>309</v>
      </c>
      <c r="F168" s="165">
        <v>20000</v>
      </c>
      <c r="G168" s="166" t="s">
        <v>328</v>
      </c>
      <c r="H168" s="16"/>
    </row>
    <row r="169" spans="1:8" ht="21" x14ac:dyDescent="0.35">
      <c r="A169" s="15"/>
      <c r="B169" s="10" t="s">
        <v>177</v>
      </c>
      <c r="C169" s="10"/>
      <c r="D169" s="10"/>
      <c r="E169" s="10"/>
      <c r="F169" s="16"/>
      <c r="G169" s="23"/>
      <c r="H169" s="16"/>
    </row>
    <row r="170" spans="1:8" ht="21" x14ac:dyDescent="0.35">
      <c r="A170" s="15"/>
      <c r="B170" s="10" t="s">
        <v>66</v>
      </c>
      <c r="C170" s="10"/>
      <c r="D170" s="10"/>
      <c r="E170" s="46" t="s">
        <v>309</v>
      </c>
      <c r="F170" s="165">
        <v>30000</v>
      </c>
      <c r="G170" s="166" t="s">
        <v>328</v>
      </c>
      <c r="H170" s="16"/>
    </row>
    <row r="171" spans="1:8" ht="21" x14ac:dyDescent="0.35">
      <c r="A171" s="15"/>
      <c r="B171" s="5" t="s">
        <v>690</v>
      </c>
      <c r="C171" s="10"/>
      <c r="D171" s="10"/>
      <c r="E171" s="10"/>
      <c r="F171" s="5" t="s">
        <v>333</v>
      </c>
      <c r="G171" s="18">
        <v>100000</v>
      </c>
      <c r="H171" s="5" t="s">
        <v>328</v>
      </c>
    </row>
    <row r="172" spans="1:8" ht="21" x14ac:dyDescent="0.35">
      <c r="A172" s="20"/>
      <c r="B172" s="10" t="s">
        <v>530</v>
      </c>
      <c r="C172" s="6"/>
      <c r="D172" s="6"/>
      <c r="E172" s="6"/>
      <c r="F172" s="6"/>
      <c r="G172" s="19"/>
      <c r="H172" s="10"/>
    </row>
    <row r="173" spans="1:8" ht="21" x14ac:dyDescent="0.35">
      <c r="A173" s="15"/>
      <c r="B173" s="10" t="s">
        <v>358</v>
      </c>
      <c r="C173" s="10"/>
      <c r="D173" s="10"/>
      <c r="E173" s="10"/>
      <c r="F173" s="16"/>
      <c r="G173" s="23"/>
      <c r="H173" s="16"/>
    </row>
    <row r="174" spans="1:8" ht="21" x14ac:dyDescent="0.35">
      <c r="A174" s="15"/>
      <c r="B174" s="10" t="s">
        <v>359</v>
      </c>
      <c r="C174" s="10" t="s">
        <v>528</v>
      </c>
      <c r="D174" s="10"/>
      <c r="E174" s="10"/>
      <c r="F174" s="16"/>
      <c r="G174" s="23"/>
      <c r="H174" s="16"/>
    </row>
    <row r="175" spans="1:8" ht="21" x14ac:dyDescent="0.35">
      <c r="A175" s="15"/>
      <c r="B175" s="10"/>
      <c r="C175" s="10"/>
      <c r="D175" s="10"/>
      <c r="E175" s="10"/>
      <c r="F175" s="16"/>
      <c r="G175" s="23"/>
      <c r="H175" s="16"/>
    </row>
    <row r="176" spans="1:8" ht="21" x14ac:dyDescent="0.35">
      <c r="A176" s="15"/>
      <c r="B176" s="10"/>
      <c r="C176" s="10"/>
      <c r="D176" s="10"/>
      <c r="E176" s="10"/>
      <c r="F176" s="16"/>
      <c r="G176" s="23"/>
      <c r="H176" s="16"/>
    </row>
    <row r="177" spans="1:8" ht="21" x14ac:dyDescent="0.35">
      <c r="A177" s="15"/>
      <c r="B177" s="10"/>
      <c r="C177" s="10"/>
      <c r="D177" s="10"/>
      <c r="E177" s="10"/>
      <c r="F177" s="16"/>
      <c r="G177" s="23"/>
      <c r="H177" s="2">
        <v>22</v>
      </c>
    </row>
    <row r="178" spans="1:8" ht="21" x14ac:dyDescent="0.35">
      <c r="A178" s="5" t="s">
        <v>686</v>
      </c>
      <c r="B178" s="5"/>
      <c r="C178" s="5" t="s">
        <v>327</v>
      </c>
      <c r="D178" s="4">
        <f>G179+G182+G188+G190+G185</f>
        <v>599000</v>
      </c>
      <c r="E178" s="5" t="s">
        <v>328</v>
      </c>
      <c r="F178" s="5"/>
      <c r="G178" s="18"/>
      <c r="H178" s="5"/>
    </row>
    <row r="179" spans="1:8" ht="21" x14ac:dyDescent="0.35">
      <c r="A179" s="5"/>
      <c r="B179" s="5" t="s">
        <v>691</v>
      </c>
      <c r="C179" s="5"/>
      <c r="D179" s="5"/>
      <c r="E179" s="5"/>
      <c r="F179" s="5" t="s">
        <v>333</v>
      </c>
      <c r="G179" s="18">
        <v>84000</v>
      </c>
      <c r="H179" s="5" t="s">
        <v>328</v>
      </c>
    </row>
    <row r="180" spans="1:8" ht="21" x14ac:dyDescent="0.35">
      <c r="A180" s="20"/>
      <c r="B180" s="10" t="s">
        <v>362</v>
      </c>
      <c r="C180" s="6"/>
      <c r="D180" s="6"/>
      <c r="E180" s="6"/>
      <c r="F180" s="5"/>
      <c r="G180" s="18"/>
      <c r="H180" s="5"/>
    </row>
    <row r="181" spans="1:8" ht="21" x14ac:dyDescent="0.35">
      <c r="A181" s="15"/>
      <c r="B181" s="10" t="s">
        <v>442</v>
      </c>
      <c r="C181" s="10"/>
      <c r="D181" s="10"/>
      <c r="E181" s="10"/>
      <c r="F181" s="27"/>
      <c r="G181" s="28"/>
      <c r="H181" s="27"/>
    </row>
    <row r="182" spans="1:8" ht="21" x14ac:dyDescent="0.35">
      <c r="A182" s="5"/>
      <c r="B182" s="5" t="s">
        <v>692</v>
      </c>
      <c r="C182" s="5"/>
      <c r="D182" s="5"/>
      <c r="E182" s="5"/>
      <c r="F182" s="5" t="s">
        <v>333</v>
      </c>
      <c r="G182" s="18">
        <v>50000</v>
      </c>
      <c r="H182" s="5" t="s">
        <v>328</v>
      </c>
    </row>
    <row r="183" spans="1:8" ht="21" x14ac:dyDescent="0.35">
      <c r="A183" s="20"/>
      <c r="B183" s="10" t="s">
        <v>443</v>
      </c>
      <c r="C183" s="6"/>
      <c r="D183" s="6"/>
      <c r="E183" s="6"/>
      <c r="F183" s="5"/>
      <c r="G183" s="18"/>
      <c r="H183" s="5"/>
    </row>
    <row r="184" spans="1:8" ht="21" x14ac:dyDescent="0.35">
      <c r="A184" s="20"/>
      <c r="B184" s="10" t="s">
        <v>444</v>
      </c>
      <c r="C184" s="6"/>
      <c r="D184" s="6"/>
      <c r="E184" s="6"/>
      <c r="F184" s="5"/>
      <c r="G184" s="18"/>
      <c r="H184" s="5"/>
    </row>
    <row r="185" spans="1:8" ht="21" x14ac:dyDescent="0.35">
      <c r="A185" s="5"/>
      <c r="B185" s="5" t="s">
        <v>693</v>
      </c>
      <c r="C185" s="5"/>
      <c r="D185" s="5"/>
      <c r="E185" s="5"/>
      <c r="F185" s="5" t="s">
        <v>333</v>
      </c>
      <c r="G185" s="18">
        <v>70000</v>
      </c>
      <c r="H185" s="5" t="s">
        <v>328</v>
      </c>
    </row>
    <row r="186" spans="1:8" ht="21" x14ac:dyDescent="0.35">
      <c r="A186" s="20"/>
      <c r="B186" s="10" t="s">
        <v>173</v>
      </c>
      <c r="C186" s="6"/>
      <c r="D186" s="6"/>
      <c r="E186" s="6"/>
      <c r="F186" s="5"/>
      <c r="G186" s="18"/>
      <c r="H186" s="5"/>
    </row>
    <row r="187" spans="1:8" ht="21" x14ac:dyDescent="0.35">
      <c r="A187" s="20"/>
      <c r="B187" s="10" t="s">
        <v>174</v>
      </c>
      <c r="C187" s="6"/>
      <c r="D187" s="6"/>
      <c r="E187" s="6"/>
      <c r="F187" s="5"/>
      <c r="G187" s="18"/>
      <c r="H187" s="5"/>
    </row>
    <row r="188" spans="1:8" ht="21" x14ac:dyDescent="0.35">
      <c r="A188" s="5"/>
      <c r="B188" s="5" t="s">
        <v>694</v>
      </c>
      <c r="C188" s="5"/>
      <c r="D188" s="5"/>
      <c r="E188" s="5"/>
      <c r="F188" s="5" t="s">
        <v>333</v>
      </c>
      <c r="G188" s="18">
        <v>70000</v>
      </c>
      <c r="H188" s="5" t="s">
        <v>328</v>
      </c>
    </row>
    <row r="189" spans="1:8" ht="21" x14ac:dyDescent="0.35">
      <c r="A189" s="20"/>
      <c r="B189" s="10" t="s">
        <v>445</v>
      </c>
      <c r="C189" s="6"/>
      <c r="D189" s="6"/>
      <c r="E189" s="6"/>
      <c r="F189" s="5"/>
      <c r="G189" s="18"/>
      <c r="H189" s="5"/>
    </row>
    <row r="190" spans="1:8" ht="21" x14ac:dyDescent="0.35">
      <c r="A190" s="5"/>
      <c r="B190" s="5" t="s">
        <v>695</v>
      </c>
      <c r="C190" s="5"/>
      <c r="D190" s="5"/>
      <c r="E190" s="5"/>
      <c r="F190" s="5" t="s">
        <v>333</v>
      </c>
      <c r="G190" s="18">
        <f>E191+E192+E193+E194</f>
        <v>325000</v>
      </c>
      <c r="H190" s="5" t="s">
        <v>328</v>
      </c>
    </row>
    <row r="191" spans="1:8" ht="21" x14ac:dyDescent="0.35">
      <c r="A191" s="20"/>
      <c r="B191" s="10" t="s">
        <v>67</v>
      </c>
      <c r="C191" s="6"/>
      <c r="D191" s="46" t="s">
        <v>309</v>
      </c>
      <c r="E191" s="165">
        <v>200000</v>
      </c>
      <c r="F191" s="166" t="s">
        <v>328</v>
      </c>
      <c r="G191" s="19"/>
      <c r="H191" s="10"/>
    </row>
    <row r="192" spans="1:8" ht="21" x14ac:dyDescent="0.35">
      <c r="A192" s="20"/>
      <c r="B192" s="10" t="s">
        <v>68</v>
      </c>
      <c r="C192" s="6"/>
      <c r="D192" s="46" t="s">
        <v>309</v>
      </c>
      <c r="E192" s="165">
        <v>50000</v>
      </c>
      <c r="F192" s="166" t="s">
        <v>328</v>
      </c>
      <c r="G192" s="19"/>
      <c r="H192" s="10"/>
    </row>
    <row r="193" spans="1:8" ht="21" x14ac:dyDescent="0.35">
      <c r="A193" s="20"/>
      <c r="B193" s="10" t="s">
        <v>69</v>
      </c>
      <c r="C193" s="6"/>
      <c r="D193" s="46" t="s">
        <v>309</v>
      </c>
      <c r="E193" s="165">
        <v>15000</v>
      </c>
      <c r="F193" s="166" t="s">
        <v>328</v>
      </c>
      <c r="G193" s="19"/>
      <c r="H193" s="10"/>
    </row>
    <row r="194" spans="1:8" ht="21" x14ac:dyDescent="0.35">
      <c r="A194" s="20"/>
      <c r="B194" s="10" t="s">
        <v>70</v>
      </c>
      <c r="C194" s="6"/>
      <c r="D194" s="46" t="s">
        <v>309</v>
      </c>
      <c r="E194" s="165">
        <v>60000</v>
      </c>
      <c r="F194" s="166" t="s">
        <v>328</v>
      </c>
      <c r="G194" s="19"/>
      <c r="H194" s="10"/>
    </row>
    <row r="195" spans="1:8" ht="21" x14ac:dyDescent="0.35">
      <c r="A195" s="296" t="s">
        <v>702</v>
      </c>
      <c r="B195" s="296"/>
      <c r="C195" s="5" t="s">
        <v>327</v>
      </c>
      <c r="D195" s="4">
        <f>G196+G198+G200+G202+G204+G206</f>
        <v>449000</v>
      </c>
      <c r="E195" s="5" t="s">
        <v>328</v>
      </c>
      <c r="F195" s="6"/>
      <c r="G195" s="19"/>
      <c r="H195" s="10"/>
    </row>
    <row r="196" spans="1:8" ht="21" x14ac:dyDescent="0.35">
      <c r="A196" s="5"/>
      <c r="B196" s="5" t="s">
        <v>696</v>
      </c>
      <c r="C196" s="5"/>
      <c r="D196" s="5"/>
      <c r="E196" s="5"/>
      <c r="F196" s="5" t="s">
        <v>333</v>
      </c>
      <c r="G196" s="18">
        <v>250000</v>
      </c>
      <c r="H196" s="5" t="s">
        <v>328</v>
      </c>
    </row>
    <row r="197" spans="1:8" ht="21" x14ac:dyDescent="0.35">
      <c r="A197" s="20"/>
      <c r="B197" s="10" t="s">
        <v>446</v>
      </c>
      <c r="C197" s="6"/>
      <c r="D197" s="6"/>
      <c r="E197" s="6"/>
      <c r="F197" s="10"/>
      <c r="G197" s="19"/>
      <c r="H197" s="10"/>
    </row>
    <row r="198" spans="1:8" ht="21" x14ac:dyDescent="0.35">
      <c r="A198" s="20"/>
      <c r="B198" s="5" t="s">
        <v>697</v>
      </c>
      <c r="C198" s="5"/>
      <c r="D198" s="5"/>
      <c r="E198" s="5"/>
      <c r="F198" s="5" t="s">
        <v>333</v>
      </c>
      <c r="G198" s="18">
        <v>30000</v>
      </c>
      <c r="H198" s="5" t="s">
        <v>328</v>
      </c>
    </row>
    <row r="199" spans="1:8" ht="21" x14ac:dyDescent="0.35">
      <c r="A199" s="20"/>
      <c r="B199" s="10" t="s">
        <v>451</v>
      </c>
      <c r="C199" s="6"/>
      <c r="D199" s="6"/>
      <c r="E199" s="6"/>
      <c r="F199" s="10"/>
      <c r="G199" s="19"/>
      <c r="H199" s="10"/>
    </row>
    <row r="200" spans="1:8" ht="21" x14ac:dyDescent="0.35">
      <c r="A200" s="20"/>
      <c r="B200" s="5" t="s">
        <v>698</v>
      </c>
      <c r="C200" s="5"/>
      <c r="D200" s="5"/>
      <c r="E200" s="5"/>
      <c r="F200" s="5" t="s">
        <v>333</v>
      </c>
      <c r="G200" s="18">
        <v>30000</v>
      </c>
      <c r="H200" s="5" t="s">
        <v>328</v>
      </c>
    </row>
    <row r="201" spans="1:8" ht="21" x14ac:dyDescent="0.35">
      <c r="A201" s="20"/>
      <c r="B201" s="10" t="s">
        <v>452</v>
      </c>
      <c r="C201" s="6"/>
      <c r="D201" s="6"/>
      <c r="E201" s="6"/>
      <c r="F201" s="10"/>
      <c r="G201" s="19"/>
      <c r="H201" s="10"/>
    </row>
    <row r="202" spans="1:8" ht="21" x14ac:dyDescent="0.35">
      <c r="A202" s="20"/>
      <c r="B202" s="5" t="s">
        <v>699</v>
      </c>
      <c r="C202" s="5"/>
      <c r="D202" s="5"/>
      <c r="E202" s="5"/>
      <c r="F202" s="5" t="s">
        <v>333</v>
      </c>
      <c r="G202" s="18">
        <v>24000</v>
      </c>
      <c r="H202" s="5" t="s">
        <v>328</v>
      </c>
    </row>
    <row r="203" spans="1:8" ht="21" x14ac:dyDescent="0.35">
      <c r="A203" s="20"/>
      <c r="B203" s="10" t="s">
        <v>453</v>
      </c>
      <c r="C203" s="6"/>
      <c r="D203" s="6"/>
      <c r="E203" s="6"/>
      <c r="F203" s="10"/>
      <c r="G203" s="19"/>
      <c r="H203" s="10"/>
    </row>
    <row r="204" spans="1:8" ht="21" x14ac:dyDescent="0.35">
      <c r="A204" s="20"/>
      <c r="B204" s="5" t="s">
        <v>700</v>
      </c>
      <c r="C204" s="13"/>
      <c r="D204" s="13"/>
      <c r="E204" s="13"/>
      <c r="F204" s="5" t="s">
        <v>333</v>
      </c>
      <c r="G204" s="18">
        <v>20000</v>
      </c>
      <c r="H204" s="5" t="s">
        <v>328</v>
      </c>
    </row>
    <row r="205" spans="1:8" ht="21" x14ac:dyDescent="0.35">
      <c r="A205" s="20"/>
      <c r="B205" s="10" t="s">
        <v>454</v>
      </c>
      <c r="C205" s="6"/>
      <c r="D205" s="6"/>
      <c r="E205" s="6"/>
      <c r="F205" s="10"/>
      <c r="G205" s="19"/>
      <c r="H205" s="10"/>
    </row>
    <row r="206" spans="1:8" ht="21" x14ac:dyDescent="0.35">
      <c r="A206" s="20"/>
      <c r="B206" s="5" t="s">
        <v>701</v>
      </c>
      <c r="C206" s="13"/>
      <c r="D206" s="13"/>
      <c r="E206" s="13"/>
      <c r="F206" s="5" t="s">
        <v>333</v>
      </c>
      <c r="G206" s="18">
        <v>95000</v>
      </c>
      <c r="H206" s="5" t="s">
        <v>328</v>
      </c>
    </row>
    <row r="207" spans="1:8" ht="21" x14ac:dyDescent="0.35">
      <c r="A207" s="20"/>
      <c r="B207" s="10" t="s">
        <v>455</v>
      </c>
      <c r="C207" s="6"/>
      <c r="D207" s="6"/>
      <c r="E207" s="6"/>
      <c r="F207" s="10"/>
      <c r="G207" s="19"/>
      <c r="H207" s="10"/>
    </row>
    <row r="208" spans="1:8" ht="21" x14ac:dyDescent="0.35">
      <c r="A208" s="20"/>
      <c r="B208" s="10" t="s">
        <v>456</v>
      </c>
      <c r="C208" s="6"/>
      <c r="D208" s="6"/>
      <c r="E208" s="6"/>
      <c r="F208" s="10"/>
      <c r="G208" s="19"/>
      <c r="H208" s="10"/>
    </row>
    <row r="209" spans="1:8" ht="21" x14ac:dyDescent="0.35">
      <c r="A209" s="20"/>
      <c r="B209" s="10"/>
      <c r="C209" s="6"/>
      <c r="D209" s="6"/>
      <c r="E209" s="6"/>
      <c r="F209" s="10"/>
      <c r="G209" s="19"/>
      <c r="H209" s="10"/>
    </row>
    <row r="210" spans="1:8" ht="21" x14ac:dyDescent="0.35">
      <c r="A210" s="20"/>
      <c r="B210" s="10"/>
      <c r="C210" s="6"/>
      <c r="D210" s="6"/>
      <c r="E210" s="6"/>
      <c r="F210" s="10"/>
      <c r="G210" s="19"/>
      <c r="H210" s="10"/>
    </row>
    <row r="211" spans="1:8" ht="21" x14ac:dyDescent="0.35">
      <c r="A211" s="20"/>
      <c r="B211" s="10"/>
      <c r="C211" s="6"/>
      <c r="D211" s="6"/>
      <c r="E211" s="6"/>
      <c r="F211" s="10"/>
      <c r="G211" s="19"/>
      <c r="H211" s="10"/>
    </row>
    <row r="212" spans="1:8" ht="21" x14ac:dyDescent="0.35">
      <c r="A212" s="20"/>
      <c r="B212" s="10"/>
      <c r="C212" s="6"/>
      <c r="D212" s="6"/>
      <c r="E212" s="6"/>
      <c r="F212" s="10"/>
      <c r="G212" s="19"/>
      <c r="H212" s="10">
        <v>23</v>
      </c>
    </row>
    <row r="213" spans="1:8" ht="21" x14ac:dyDescent="0.35">
      <c r="A213" s="5" t="s">
        <v>457</v>
      </c>
      <c r="B213" s="5"/>
      <c r="C213" s="5" t="s">
        <v>327</v>
      </c>
      <c r="D213" s="4">
        <f>D214</f>
        <v>1591500</v>
      </c>
      <c r="E213" s="5" t="s">
        <v>328</v>
      </c>
      <c r="F213" s="5"/>
      <c r="G213" s="18"/>
      <c r="H213" s="5"/>
    </row>
    <row r="214" spans="1:8" ht="21" x14ac:dyDescent="0.35">
      <c r="A214" s="5" t="s">
        <v>684</v>
      </c>
      <c r="B214" s="5"/>
      <c r="C214" s="5" t="s">
        <v>327</v>
      </c>
      <c r="D214" s="4">
        <f>G239+G215+G276+G272+G227+G230+G233+G236</f>
        <v>1591500</v>
      </c>
      <c r="E214" s="5" t="s">
        <v>328</v>
      </c>
      <c r="F214" s="5"/>
      <c r="G214" s="18"/>
      <c r="H214" s="5"/>
    </row>
    <row r="215" spans="1:8" ht="21" x14ac:dyDescent="0.35">
      <c r="A215" s="10"/>
      <c r="B215" s="5" t="s">
        <v>703</v>
      </c>
      <c r="C215" s="5"/>
      <c r="D215" s="5"/>
      <c r="E215" s="5"/>
      <c r="F215" s="5" t="s">
        <v>333</v>
      </c>
      <c r="G215" s="18">
        <f>E217+E218+E219+E221+E222+E223+E225</f>
        <v>200000</v>
      </c>
      <c r="H215" s="5" t="s">
        <v>328</v>
      </c>
    </row>
    <row r="216" spans="1:8" ht="21" x14ac:dyDescent="0.35">
      <c r="A216" s="10"/>
      <c r="B216" s="10" t="s">
        <v>367</v>
      </c>
      <c r="C216" s="10"/>
      <c r="D216" s="10"/>
      <c r="E216" s="10"/>
      <c r="F216" s="10"/>
      <c r="G216" s="19"/>
      <c r="H216" s="10"/>
    </row>
    <row r="217" spans="1:8" ht="21" x14ac:dyDescent="0.35">
      <c r="A217" s="10"/>
      <c r="B217" s="10" t="s">
        <v>310</v>
      </c>
      <c r="C217" s="10"/>
      <c r="D217" s="46" t="s">
        <v>309</v>
      </c>
      <c r="E217" s="19">
        <v>5000</v>
      </c>
      <c r="F217" s="10" t="s">
        <v>328</v>
      </c>
      <c r="G217" s="19"/>
      <c r="H217" s="10"/>
    </row>
    <row r="218" spans="1:8" ht="21" x14ac:dyDescent="0.35">
      <c r="A218" s="10"/>
      <c r="B218" s="10" t="s">
        <v>566</v>
      </c>
      <c r="C218" s="10"/>
      <c r="D218" s="46" t="s">
        <v>309</v>
      </c>
      <c r="E218" s="19">
        <v>80000</v>
      </c>
      <c r="F218" s="10" t="s">
        <v>328</v>
      </c>
      <c r="G218" s="19"/>
      <c r="H218" s="10"/>
    </row>
    <row r="219" spans="1:8" ht="21" x14ac:dyDescent="0.35">
      <c r="A219" s="10"/>
      <c r="B219" s="10" t="s">
        <v>154</v>
      </c>
      <c r="C219" s="10"/>
      <c r="D219" s="46"/>
      <c r="E219" s="19">
        <v>10000</v>
      </c>
      <c r="F219" s="10" t="s">
        <v>328</v>
      </c>
      <c r="G219" s="19"/>
      <c r="H219" s="10"/>
    </row>
    <row r="220" spans="1:8" ht="21" x14ac:dyDescent="0.35">
      <c r="A220" s="10"/>
      <c r="B220" s="10" t="s">
        <v>119</v>
      </c>
      <c r="C220" s="10"/>
      <c r="D220" s="10"/>
      <c r="E220" s="19"/>
      <c r="F220" s="10"/>
      <c r="G220" s="19"/>
      <c r="H220" s="10"/>
    </row>
    <row r="221" spans="1:8" ht="21" x14ac:dyDescent="0.35">
      <c r="A221" s="10"/>
      <c r="B221" s="10" t="s">
        <v>118</v>
      </c>
      <c r="C221" s="10"/>
      <c r="D221" s="46" t="s">
        <v>309</v>
      </c>
      <c r="E221" s="19">
        <v>25000</v>
      </c>
      <c r="F221" s="10" t="s">
        <v>328</v>
      </c>
      <c r="G221" s="19"/>
      <c r="H221" s="10"/>
    </row>
    <row r="222" spans="1:8" ht="21" x14ac:dyDescent="0.35">
      <c r="A222" s="10"/>
      <c r="B222" s="10" t="s">
        <v>94</v>
      </c>
      <c r="C222" s="10"/>
      <c r="D222" s="10"/>
      <c r="E222" s="19">
        <v>13000</v>
      </c>
      <c r="F222" s="10" t="s">
        <v>328</v>
      </c>
      <c r="G222" s="19"/>
      <c r="H222" s="10"/>
    </row>
    <row r="223" spans="1:8" ht="21" x14ac:dyDescent="0.35">
      <c r="A223" s="10"/>
      <c r="B223" s="10" t="s">
        <v>95</v>
      </c>
      <c r="C223" s="10"/>
      <c r="D223" s="10"/>
      <c r="E223" s="19">
        <v>23000</v>
      </c>
      <c r="F223" s="10" t="s">
        <v>328</v>
      </c>
      <c r="G223" s="19"/>
      <c r="H223" s="10"/>
    </row>
    <row r="224" spans="1:8" ht="21" x14ac:dyDescent="0.35">
      <c r="A224" s="10"/>
      <c r="B224" s="10" t="s">
        <v>83</v>
      </c>
      <c r="C224" s="10"/>
      <c r="D224" s="10"/>
      <c r="E224" s="10"/>
      <c r="F224" s="10"/>
      <c r="G224" s="19"/>
      <c r="H224" s="10"/>
    </row>
    <row r="225" spans="1:10" ht="21" x14ac:dyDescent="0.35">
      <c r="A225" s="10"/>
      <c r="B225" s="10" t="s">
        <v>82</v>
      </c>
      <c r="C225" s="10"/>
      <c r="D225" s="46" t="s">
        <v>309</v>
      </c>
      <c r="E225" s="19">
        <v>44000</v>
      </c>
      <c r="F225" s="10" t="s">
        <v>328</v>
      </c>
      <c r="G225" s="19"/>
      <c r="H225" s="10"/>
    </row>
    <row r="226" spans="1:10" ht="21" x14ac:dyDescent="0.35">
      <c r="A226" s="10"/>
      <c r="B226" s="10" t="s">
        <v>826</v>
      </c>
      <c r="C226" s="10"/>
      <c r="D226" s="46"/>
      <c r="E226" s="19"/>
      <c r="F226" s="10"/>
      <c r="G226" s="19"/>
      <c r="H226" s="10"/>
    </row>
    <row r="227" spans="1:10" s="10" customFormat="1" ht="21" x14ac:dyDescent="0.35">
      <c r="B227" s="5" t="s">
        <v>683</v>
      </c>
      <c r="F227" s="5" t="s">
        <v>333</v>
      </c>
      <c r="G227" s="18">
        <v>896000</v>
      </c>
      <c r="H227" s="5" t="s">
        <v>328</v>
      </c>
    </row>
    <row r="228" spans="1:10" ht="21" x14ac:dyDescent="0.35">
      <c r="A228" s="8"/>
      <c r="B228" s="21" t="s">
        <v>447</v>
      </c>
      <c r="C228" s="8"/>
      <c r="D228" s="8"/>
      <c r="E228" s="8"/>
      <c r="F228" s="8"/>
      <c r="G228" s="8"/>
      <c r="H228" s="8"/>
    </row>
    <row r="229" spans="1:10" ht="21" x14ac:dyDescent="0.35">
      <c r="A229" s="8"/>
      <c r="B229" s="21" t="s">
        <v>407</v>
      </c>
      <c r="C229" s="8"/>
      <c r="D229" s="8"/>
      <c r="E229" s="8"/>
      <c r="F229" s="8"/>
      <c r="G229" s="8"/>
      <c r="H229" s="8"/>
    </row>
    <row r="230" spans="1:10" ht="21" x14ac:dyDescent="0.35">
      <c r="A230" s="8"/>
      <c r="B230" s="3" t="s">
        <v>103</v>
      </c>
      <c r="C230" s="8"/>
      <c r="D230" s="8"/>
      <c r="E230" s="8"/>
      <c r="F230" s="3" t="s">
        <v>333</v>
      </c>
      <c r="G230" s="168">
        <v>150000</v>
      </c>
      <c r="H230" s="3" t="s">
        <v>328</v>
      </c>
    </row>
    <row r="231" spans="1:10" ht="21" x14ac:dyDescent="0.35">
      <c r="A231" s="8"/>
      <c r="B231" s="21" t="s">
        <v>96</v>
      </c>
      <c r="C231" s="8"/>
      <c r="D231" s="8"/>
      <c r="E231" s="8"/>
      <c r="F231" s="3"/>
      <c r="G231" s="3"/>
      <c r="H231" s="3"/>
    </row>
    <row r="232" spans="1:10" ht="21" x14ac:dyDescent="0.35">
      <c r="A232" s="8"/>
      <c r="B232" s="21" t="s">
        <v>827</v>
      </c>
      <c r="C232" s="8"/>
      <c r="D232" s="8"/>
      <c r="E232" s="8"/>
      <c r="F232" s="8"/>
      <c r="G232" s="8"/>
      <c r="H232" s="8"/>
    </row>
    <row r="233" spans="1:10" ht="21" x14ac:dyDescent="0.35">
      <c r="A233" s="5"/>
      <c r="B233" s="5" t="s">
        <v>704</v>
      </c>
      <c r="C233" s="5"/>
      <c r="D233" s="5"/>
      <c r="E233" s="5"/>
      <c r="F233" s="5" t="s">
        <v>333</v>
      </c>
      <c r="G233" s="18">
        <v>39000</v>
      </c>
      <c r="H233" s="5" t="s">
        <v>328</v>
      </c>
    </row>
    <row r="234" spans="1:10" ht="21" x14ac:dyDescent="0.35">
      <c r="A234" s="10"/>
      <c r="B234" s="10" t="s">
        <v>828</v>
      </c>
      <c r="C234" s="10"/>
      <c r="D234" s="10"/>
      <c r="E234" s="10"/>
      <c r="F234" s="10"/>
      <c r="G234" s="19"/>
      <c r="H234" s="10"/>
    </row>
    <row r="235" spans="1:10" ht="21" x14ac:dyDescent="0.35">
      <c r="A235" s="10"/>
      <c r="B235" s="10" t="s">
        <v>829</v>
      </c>
      <c r="C235" s="10"/>
      <c r="D235" s="10"/>
      <c r="E235" s="10"/>
      <c r="F235" s="10"/>
      <c r="G235" s="19"/>
      <c r="H235" s="10"/>
    </row>
    <row r="236" spans="1:10" s="6" customFormat="1" ht="21" x14ac:dyDescent="0.35">
      <c r="A236" s="10"/>
      <c r="B236" s="5" t="s">
        <v>304</v>
      </c>
      <c r="C236" s="5"/>
      <c r="D236" s="5"/>
      <c r="E236" s="29"/>
      <c r="F236" s="161" t="s">
        <v>333</v>
      </c>
      <c r="G236" s="18">
        <v>9500</v>
      </c>
      <c r="H236" s="5" t="s">
        <v>328</v>
      </c>
      <c r="I236" s="19"/>
      <c r="J236" s="10"/>
    </row>
    <row r="237" spans="1:10" s="6" customFormat="1" ht="21" x14ac:dyDescent="0.35">
      <c r="A237" s="10"/>
      <c r="B237" s="10" t="s">
        <v>305</v>
      </c>
      <c r="C237" s="10"/>
      <c r="D237" s="10"/>
      <c r="E237" s="10"/>
      <c r="F237" s="10"/>
      <c r="G237" s="10"/>
      <c r="H237" s="10"/>
      <c r="I237" s="19"/>
      <c r="J237" s="10"/>
    </row>
    <row r="238" spans="1:10" s="6" customFormat="1" ht="21" x14ac:dyDescent="0.35">
      <c r="A238" s="10"/>
      <c r="B238" s="10" t="s">
        <v>306</v>
      </c>
      <c r="C238" s="10"/>
      <c r="D238" s="10"/>
      <c r="E238" s="10"/>
      <c r="F238" s="10"/>
      <c r="G238" s="10"/>
      <c r="H238" s="10"/>
      <c r="I238" s="19"/>
      <c r="J238" s="10"/>
    </row>
    <row r="239" spans="1:10" ht="21" x14ac:dyDescent="0.35">
      <c r="A239" s="10"/>
      <c r="B239" s="5" t="s">
        <v>685</v>
      </c>
      <c r="C239" s="5"/>
      <c r="D239" s="5"/>
      <c r="E239" s="5"/>
      <c r="F239" s="5" t="s">
        <v>333</v>
      </c>
      <c r="G239" s="18">
        <f>F251+F254+F261+F270</f>
        <v>87000</v>
      </c>
      <c r="H239" s="5" t="s">
        <v>328</v>
      </c>
    </row>
    <row r="240" spans="1:10" s="10" customFormat="1" ht="21" x14ac:dyDescent="0.35">
      <c r="B240" s="10" t="s">
        <v>302</v>
      </c>
      <c r="G240" s="19"/>
    </row>
    <row r="241" spans="1:8" s="10" customFormat="1" ht="21" x14ac:dyDescent="0.35">
      <c r="B241" s="10" t="s">
        <v>292</v>
      </c>
      <c r="G241" s="19"/>
    </row>
    <row r="242" spans="1:8" s="10" customFormat="1" ht="21" x14ac:dyDescent="0.35">
      <c r="B242" s="10" t="s">
        <v>291</v>
      </c>
      <c r="G242" s="19"/>
    </row>
    <row r="243" spans="1:8" s="10" customFormat="1" ht="21" x14ac:dyDescent="0.35">
      <c r="B243" s="10" t="s">
        <v>293</v>
      </c>
      <c r="G243" s="19"/>
    </row>
    <row r="244" spans="1:8" s="10" customFormat="1" ht="21" x14ac:dyDescent="0.35">
      <c r="B244" s="10" t="s">
        <v>294</v>
      </c>
      <c r="G244" s="19"/>
    </row>
    <row r="245" spans="1:8" s="10" customFormat="1" ht="21" x14ac:dyDescent="0.35">
      <c r="B245" s="10" t="s">
        <v>296</v>
      </c>
      <c r="G245" s="19"/>
    </row>
    <row r="246" spans="1:8" s="10" customFormat="1" ht="21" x14ac:dyDescent="0.35">
      <c r="G246" s="19"/>
    </row>
    <row r="247" spans="1:8" s="10" customFormat="1" ht="21" x14ac:dyDescent="0.35">
      <c r="G247" s="19"/>
      <c r="H247" s="10">
        <v>24</v>
      </c>
    </row>
    <row r="248" spans="1:8" s="10" customFormat="1" ht="18" customHeight="1" x14ac:dyDescent="0.35">
      <c r="B248" s="10" t="s">
        <v>298</v>
      </c>
      <c r="G248" s="19"/>
    </row>
    <row r="249" spans="1:8" s="10" customFormat="1" ht="20.25" customHeight="1" x14ac:dyDescent="0.35">
      <c r="B249" s="10" t="s">
        <v>299</v>
      </c>
      <c r="G249" s="19"/>
    </row>
    <row r="250" spans="1:8" s="10" customFormat="1" ht="20.25" customHeight="1" x14ac:dyDescent="0.35">
      <c r="B250" s="10" t="s">
        <v>300</v>
      </c>
      <c r="E250" s="46"/>
      <c r="F250" s="165"/>
      <c r="G250" s="166"/>
    </row>
    <row r="251" spans="1:8" s="10" customFormat="1" ht="21" x14ac:dyDescent="0.35">
      <c r="B251" s="10" t="s">
        <v>830</v>
      </c>
      <c r="E251" s="46" t="s">
        <v>309</v>
      </c>
      <c r="F251" s="165">
        <v>52000</v>
      </c>
      <c r="G251" s="166" t="s">
        <v>328</v>
      </c>
    </row>
    <row r="252" spans="1:8" s="10" customFormat="1" ht="21" x14ac:dyDescent="0.35">
      <c r="A252" s="10" t="s">
        <v>460</v>
      </c>
      <c r="B252" s="10" t="s">
        <v>831</v>
      </c>
      <c r="E252" s="46"/>
      <c r="F252" s="165"/>
      <c r="G252" s="166"/>
    </row>
    <row r="253" spans="1:8" ht="21" x14ac:dyDescent="0.35">
      <c r="A253" s="10"/>
      <c r="B253" s="10" t="s">
        <v>287</v>
      </c>
      <c r="C253" s="10"/>
      <c r="D253" s="10"/>
      <c r="E253" s="10"/>
      <c r="F253" s="5"/>
      <c r="G253" s="18"/>
      <c r="H253" s="10"/>
    </row>
    <row r="254" spans="1:8" ht="21" x14ac:dyDescent="0.35">
      <c r="A254" s="10"/>
      <c r="B254" s="10" t="s">
        <v>832</v>
      </c>
      <c r="C254" s="10"/>
      <c r="D254" s="10"/>
      <c r="E254" s="46" t="s">
        <v>309</v>
      </c>
      <c r="F254" s="165">
        <v>8800</v>
      </c>
      <c r="G254" s="166" t="s">
        <v>328</v>
      </c>
      <c r="H254" s="10"/>
    </row>
    <row r="255" spans="1:8" ht="21" x14ac:dyDescent="0.35">
      <c r="A255" s="10"/>
      <c r="B255" s="10" t="s">
        <v>831</v>
      </c>
      <c r="C255" s="10"/>
      <c r="D255" s="10"/>
      <c r="E255" s="46"/>
      <c r="F255" s="165"/>
      <c r="G255" s="166"/>
      <c r="H255" s="10"/>
    </row>
    <row r="256" spans="1:8" ht="21" x14ac:dyDescent="0.35">
      <c r="A256" s="10"/>
      <c r="B256" s="10" t="s">
        <v>288</v>
      </c>
      <c r="C256" s="10"/>
      <c r="D256" s="10"/>
      <c r="E256" s="10"/>
      <c r="F256" s="5"/>
      <c r="G256" s="18"/>
      <c r="H256" s="10"/>
    </row>
    <row r="257" spans="1:10" ht="21" x14ac:dyDescent="0.35">
      <c r="A257" s="10"/>
      <c r="B257" s="10" t="s">
        <v>72</v>
      </c>
      <c r="C257" s="10"/>
      <c r="D257" s="10"/>
      <c r="E257" s="10"/>
      <c r="F257" s="5"/>
      <c r="G257" s="18"/>
      <c r="H257" s="10"/>
    </row>
    <row r="258" spans="1:10" ht="21" x14ac:dyDescent="0.35">
      <c r="A258" s="10"/>
      <c r="B258" s="10" t="s">
        <v>708</v>
      </c>
      <c r="C258" s="10"/>
      <c r="D258" s="10"/>
      <c r="E258" s="10"/>
      <c r="F258" s="5"/>
      <c r="G258" s="18"/>
      <c r="H258" s="10"/>
    </row>
    <row r="259" spans="1:10" ht="21" x14ac:dyDescent="0.35">
      <c r="A259" s="10"/>
      <c r="B259" s="10" t="s">
        <v>77</v>
      </c>
      <c r="C259" s="10"/>
      <c r="D259" s="10"/>
      <c r="E259" s="46"/>
      <c r="F259" s="165"/>
      <c r="G259" s="166"/>
      <c r="H259" s="10"/>
    </row>
    <row r="260" spans="1:10" ht="21" x14ac:dyDescent="0.35">
      <c r="A260" s="10"/>
      <c r="B260" s="10" t="s">
        <v>80</v>
      </c>
      <c r="C260" s="10"/>
      <c r="D260" s="10"/>
      <c r="E260" s="46"/>
      <c r="F260" s="165"/>
      <c r="G260" s="166"/>
      <c r="H260" s="10"/>
    </row>
    <row r="261" spans="1:10" ht="21" x14ac:dyDescent="0.35">
      <c r="A261" s="10"/>
      <c r="B261" s="10" t="s">
        <v>81</v>
      </c>
      <c r="C261" s="10"/>
      <c r="D261" s="10"/>
      <c r="E261" s="46" t="s">
        <v>309</v>
      </c>
      <c r="F261" s="165">
        <v>7200</v>
      </c>
      <c r="G261" s="166" t="s">
        <v>328</v>
      </c>
      <c r="H261" s="10"/>
    </row>
    <row r="262" spans="1:10" ht="21" x14ac:dyDescent="0.35">
      <c r="A262" s="10"/>
      <c r="B262" s="10" t="s">
        <v>71</v>
      </c>
      <c r="C262" s="10"/>
      <c r="D262" s="10"/>
      <c r="E262" s="10"/>
      <c r="F262" s="5"/>
      <c r="G262" s="18"/>
      <c r="H262" s="10"/>
    </row>
    <row r="263" spans="1:10" ht="21" x14ac:dyDescent="0.35">
      <c r="A263" s="10"/>
      <c r="B263" s="10" t="s">
        <v>72</v>
      </c>
      <c r="C263" s="10"/>
      <c r="D263" s="10"/>
      <c r="E263" s="10"/>
      <c r="F263" s="5"/>
      <c r="G263" s="18"/>
      <c r="H263" s="10"/>
    </row>
    <row r="264" spans="1:10" ht="21" x14ac:dyDescent="0.35">
      <c r="A264" s="10"/>
      <c r="B264" s="10" t="s">
        <v>73</v>
      </c>
      <c r="C264" s="10"/>
      <c r="D264" s="10"/>
      <c r="E264" s="10"/>
      <c r="F264" s="5"/>
      <c r="G264" s="18"/>
      <c r="H264" s="10"/>
    </row>
    <row r="265" spans="1:10" ht="21" x14ac:dyDescent="0.35">
      <c r="A265" s="10"/>
      <c r="B265" s="10" t="s">
        <v>74</v>
      </c>
      <c r="C265" s="10"/>
      <c r="D265" s="10"/>
      <c r="E265" s="46"/>
      <c r="F265" s="165"/>
      <c r="G265" s="166"/>
      <c r="H265" s="10"/>
    </row>
    <row r="266" spans="1:10" ht="21" x14ac:dyDescent="0.35">
      <c r="A266" s="10"/>
      <c r="B266" s="10" t="s">
        <v>75</v>
      </c>
      <c r="C266" s="10"/>
      <c r="D266" s="10"/>
      <c r="E266" s="46"/>
      <c r="F266" s="165"/>
      <c r="G266" s="166"/>
      <c r="H266" s="10"/>
    </row>
    <row r="267" spans="1:10" ht="21" x14ac:dyDescent="0.35">
      <c r="A267" s="10"/>
      <c r="B267" s="10" t="s">
        <v>77</v>
      </c>
      <c r="C267" s="10"/>
      <c r="D267" s="10"/>
      <c r="E267" s="46"/>
      <c r="F267" s="165"/>
      <c r="G267" s="166"/>
      <c r="H267" s="10"/>
    </row>
    <row r="268" spans="1:10" ht="21" x14ac:dyDescent="0.35">
      <c r="A268" s="10"/>
      <c r="B268" s="10" t="s">
        <v>76</v>
      </c>
      <c r="C268" s="10"/>
      <c r="D268" s="10"/>
      <c r="E268" s="46"/>
      <c r="F268" s="165"/>
      <c r="G268" s="166"/>
      <c r="H268" s="10"/>
    </row>
    <row r="269" spans="1:10" ht="21" x14ac:dyDescent="0.35">
      <c r="A269" s="10"/>
      <c r="B269" s="10" t="s">
        <v>79</v>
      </c>
      <c r="C269" s="10"/>
      <c r="D269" s="10"/>
      <c r="E269" s="46"/>
      <c r="F269" s="165"/>
      <c r="G269" s="166"/>
      <c r="H269" s="10"/>
    </row>
    <row r="270" spans="1:10" ht="21" x14ac:dyDescent="0.35">
      <c r="A270" s="10"/>
      <c r="B270" s="10" t="s">
        <v>78</v>
      </c>
      <c r="C270" s="10"/>
      <c r="D270" s="10"/>
      <c r="E270" s="46" t="s">
        <v>309</v>
      </c>
      <c r="F270" s="165">
        <v>19000</v>
      </c>
      <c r="G270" s="166" t="s">
        <v>328</v>
      </c>
      <c r="H270" s="10"/>
    </row>
    <row r="271" spans="1:10" ht="21" x14ac:dyDescent="0.35">
      <c r="A271" s="10"/>
      <c r="B271" s="10" t="s">
        <v>833</v>
      </c>
      <c r="C271" s="10"/>
      <c r="D271" s="10"/>
      <c r="E271" s="46"/>
      <c r="F271" s="165"/>
      <c r="G271" s="166"/>
      <c r="H271" s="10"/>
    </row>
    <row r="272" spans="1:10" s="6" customFormat="1" ht="21" x14ac:dyDescent="0.35">
      <c r="A272" s="10"/>
      <c r="B272" s="5" t="s">
        <v>705</v>
      </c>
      <c r="C272" s="5"/>
      <c r="D272" s="5"/>
      <c r="E272" s="29"/>
      <c r="F272" s="161" t="s">
        <v>333</v>
      </c>
      <c r="G272" s="18">
        <f>F273+F274</f>
        <v>110000</v>
      </c>
      <c r="H272" s="5" t="s">
        <v>328</v>
      </c>
      <c r="I272" s="19"/>
      <c r="J272" s="10"/>
    </row>
    <row r="273" spans="1:10" s="6" customFormat="1" ht="21" x14ac:dyDescent="0.35">
      <c r="A273" s="10"/>
      <c r="B273" s="10" t="s">
        <v>98</v>
      </c>
      <c r="C273" s="10"/>
      <c r="D273" s="10"/>
      <c r="E273" s="10"/>
      <c r="F273" s="19">
        <v>60000</v>
      </c>
      <c r="G273" s="10" t="s">
        <v>328</v>
      </c>
      <c r="H273" s="10"/>
      <c r="I273" s="19"/>
      <c r="J273" s="10"/>
    </row>
    <row r="274" spans="1:10" s="6" customFormat="1" ht="21" x14ac:dyDescent="0.35">
      <c r="A274" s="10"/>
      <c r="B274" s="10" t="s">
        <v>97</v>
      </c>
      <c r="C274" s="10"/>
      <c r="D274" s="10"/>
      <c r="E274" s="46" t="s">
        <v>309</v>
      </c>
      <c r="F274" s="19">
        <v>50000</v>
      </c>
      <c r="G274" s="10" t="s">
        <v>328</v>
      </c>
      <c r="H274" s="10"/>
      <c r="I274" s="19"/>
      <c r="J274" s="10"/>
    </row>
    <row r="275" spans="1:10" s="6" customFormat="1" ht="21" x14ac:dyDescent="0.35">
      <c r="A275" s="10"/>
      <c r="B275" s="10" t="s">
        <v>826</v>
      </c>
      <c r="C275" s="10"/>
      <c r="D275" s="10"/>
      <c r="E275" s="46"/>
      <c r="F275" s="19"/>
      <c r="G275" s="10"/>
      <c r="H275" s="10"/>
      <c r="I275" s="19"/>
      <c r="J275" s="10"/>
    </row>
    <row r="276" spans="1:10" ht="21" x14ac:dyDescent="0.35">
      <c r="A276" s="10"/>
      <c r="B276" s="5" t="s">
        <v>706</v>
      </c>
      <c r="C276" s="5"/>
      <c r="D276" s="5"/>
      <c r="E276" s="5"/>
      <c r="F276" s="5" t="s">
        <v>333</v>
      </c>
      <c r="G276" s="18">
        <v>100000</v>
      </c>
      <c r="H276" s="5" t="s">
        <v>328</v>
      </c>
    </row>
    <row r="277" spans="1:10" ht="21" x14ac:dyDescent="0.35">
      <c r="A277" s="20"/>
      <c r="B277" s="10" t="s">
        <v>530</v>
      </c>
      <c r="C277" s="6"/>
      <c r="D277" s="6"/>
      <c r="E277" s="6"/>
      <c r="F277" s="6"/>
      <c r="G277" s="19"/>
      <c r="H277" s="10"/>
    </row>
    <row r="278" spans="1:10" ht="21" x14ac:dyDescent="0.35">
      <c r="A278" s="15"/>
      <c r="B278" s="10" t="s">
        <v>358</v>
      </c>
      <c r="C278" s="10"/>
      <c r="D278" s="10"/>
      <c r="E278" s="10"/>
      <c r="F278" s="16"/>
      <c r="G278" s="23"/>
      <c r="H278" s="16"/>
    </row>
    <row r="279" spans="1:10" ht="21" x14ac:dyDescent="0.35">
      <c r="A279" s="15"/>
      <c r="B279" s="10" t="s">
        <v>359</v>
      </c>
      <c r="C279" s="10" t="s">
        <v>531</v>
      </c>
      <c r="D279" s="10"/>
      <c r="E279" s="10"/>
      <c r="F279" s="16"/>
      <c r="G279" s="23"/>
      <c r="H279" s="16"/>
    </row>
    <row r="280" spans="1:10" ht="21" x14ac:dyDescent="0.35">
      <c r="A280" s="5" t="s">
        <v>136</v>
      </c>
      <c r="B280" s="6"/>
      <c r="C280" s="5"/>
      <c r="D280" s="37" t="s">
        <v>327</v>
      </c>
      <c r="E280" s="18">
        <v>20000</v>
      </c>
      <c r="F280" s="5" t="s">
        <v>328</v>
      </c>
      <c r="G280" s="19"/>
      <c r="H280" s="10"/>
    </row>
    <row r="281" spans="1:10" ht="21" x14ac:dyDescent="0.35">
      <c r="A281" s="10"/>
      <c r="B281" s="5" t="s">
        <v>801</v>
      </c>
      <c r="C281" s="5"/>
      <c r="D281" s="5"/>
      <c r="E281" s="5"/>
      <c r="F281" s="5" t="s">
        <v>333</v>
      </c>
      <c r="G281" s="18">
        <v>20000</v>
      </c>
      <c r="H281" s="5" t="s">
        <v>328</v>
      </c>
    </row>
    <row r="282" spans="1:10" ht="21" x14ac:dyDescent="0.35">
      <c r="A282" s="10"/>
      <c r="B282" s="10" t="s">
        <v>99</v>
      </c>
      <c r="C282" s="6"/>
      <c r="D282" s="6"/>
      <c r="E282" s="6"/>
      <c r="F282" s="10"/>
      <c r="G282" s="19"/>
      <c r="H282" s="10"/>
    </row>
    <row r="283" spans="1:10" ht="21" x14ac:dyDescent="0.35">
      <c r="A283" s="10"/>
      <c r="B283" s="10"/>
      <c r="C283" s="6"/>
      <c r="D283" s="6"/>
      <c r="E283" s="6"/>
      <c r="F283" s="10"/>
      <c r="G283" s="19"/>
      <c r="H283" s="10">
        <v>25</v>
      </c>
    </row>
    <row r="284" spans="1:10" ht="21" x14ac:dyDescent="0.35">
      <c r="A284" s="294" t="s">
        <v>458</v>
      </c>
      <c r="B284" s="294"/>
      <c r="C284" s="294"/>
      <c r="D284" s="294"/>
      <c r="E284" s="294"/>
      <c r="F284" s="294"/>
      <c r="G284" s="294"/>
      <c r="H284" s="294"/>
    </row>
    <row r="285" spans="1:10" ht="21" x14ac:dyDescent="0.35">
      <c r="A285" s="3" t="s">
        <v>458</v>
      </c>
      <c r="B285" s="3"/>
      <c r="C285" s="3" t="s">
        <v>327</v>
      </c>
      <c r="D285" s="9">
        <f>D286</f>
        <v>982000</v>
      </c>
      <c r="E285" s="9" t="s">
        <v>328</v>
      </c>
      <c r="F285" s="3"/>
      <c r="G285" s="8"/>
      <c r="H285" s="8"/>
    </row>
    <row r="286" spans="1:10" ht="21" x14ac:dyDescent="0.35">
      <c r="A286" s="8" t="s">
        <v>459</v>
      </c>
      <c r="B286" s="8"/>
      <c r="C286" s="3" t="s">
        <v>327</v>
      </c>
      <c r="D286" s="4">
        <f>D287+D295</f>
        <v>982000</v>
      </c>
      <c r="E286" s="4" t="s">
        <v>328</v>
      </c>
      <c r="F286" s="5"/>
      <c r="G286" s="19"/>
      <c r="H286" s="10"/>
    </row>
    <row r="287" spans="1:10" ht="21" x14ac:dyDescent="0.35">
      <c r="A287" s="5" t="s">
        <v>460</v>
      </c>
      <c r="B287" s="11" t="s">
        <v>331</v>
      </c>
      <c r="C287" s="5" t="s">
        <v>327</v>
      </c>
      <c r="D287" s="4">
        <f>E288</f>
        <v>432000</v>
      </c>
      <c r="E287" s="5" t="s">
        <v>328</v>
      </c>
      <c r="F287" s="6"/>
      <c r="G287" s="19"/>
      <c r="H287" s="10"/>
    </row>
    <row r="288" spans="1:10" ht="21" x14ac:dyDescent="0.35">
      <c r="A288" s="10"/>
      <c r="B288" s="5" t="s">
        <v>461</v>
      </c>
      <c r="C288" s="6"/>
      <c r="D288" s="29"/>
      <c r="E288" s="30">
        <f>G289+G292</f>
        <v>432000</v>
      </c>
      <c r="F288" s="31" t="s">
        <v>328</v>
      </c>
      <c r="G288" s="32"/>
      <c r="H288" s="10"/>
    </row>
    <row r="289" spans="1:8" ht="21" x14ac:dyDescent="0.35">
      <c r="A289" s="20"/>
      <c r="B289" s="5" t="s">
        <v>343</v>
      </c>
      <c r="C289" s="5"/>
      <c r="D289" s="5"/>
      <c r="E289" s="13"/>
      <c r="F289" s="5" t="s">
        <v>333</v>
      </c>
      <c r="G289" s="18">
        <v>270700</v>
      </c>
      <c r="H289" s="5" t="s">
        <v>328</v>
      </c>
    </row>
    <row r="290" spans="1:8" ht="21" x14ac:dyDescent="0.35">
      <c r="A290" s="10" t="s">
        <v>462</v>
      </c>
      <c r="B290" s="10" t="s">
        <v>425</v>
      </c>
      <c r="C290" s="10"/>
      <c r="D290" s="10"/>
      <c r="E290" s="6"/>
      <c r="F290" s="10"/>
      <c r="G290" s="19"/>
      <c r="H290" s="10"/>
    </row>
    <row r="291" spans="1:8" ht="21" x14ac:dyDescent="0.35">
      <c r="A291" s="10" t="s">
        <v>463</v>
      </c>
      <c r="B291" s="21" t="s">
        <v>464</v>
      </c>
      <c r="C291" s="20"/>
      <c r="D291" s="10"/>
      <c r="E291" s="6"/>
      <c r="F291" s="10"/>
      <c r="G291" s="19"/>
      <c r="H291" s="10"/>
    </row>
    <row r="292" spans="1:8" ht="21" x14ac:dyDescent="0.35">
      <c r="A292" s="10"/>
      <c r="B292" s="5" t="s">
        <v>341</v>
      </c>
      <c r="C292" s="5"/>
      <c r="D292" s="5"/>
      <c r="E292" s="13"/>
      <c r="F292" s="5" t="s">
        <v>333</v>
      </c>
      <c r="G292" s="18">
        <v>161300</v>
      </c>
      <c r="H292" s="5" t="s">
        <v>328</v>
      </c>
    </row>
    <row r="293" spans="1:8" ht="21" x14ac:dyDescent="0.35">
      <c r="A293" s="20"/>
      <c r="B293" s="10" t="s">
        <v>426</v>
      </c>
      <c r="C293" s="10"/>
      <c r="D293" s="10"/>
      <c r="E293" s="6"/>
      <c r="F293" s="6"/>
      <c r="G293" s="19"/>
      <c r="H293" s="10"/>
    </row>
    <row r="294" spans="1:8" ht="21" x14ac:dyDescent="0.35">
      <c r="A294" s="10" t="s">
        <v>463</v>
      </c>
      <c r="B294" s="21" t="s">
        <v>464</v>
      </c>
      <c r="C294" s="20"/>
      <c r="D294" s="10"/>
      <c r="E294" s="6"/>
      <c r="F294" s="10"/>
      <c r="G294" s="19"/>
      <c r="H294" s="10"/>
    </row>
    <row r="295" spans="1:8" ht="21" x14ac:dyDescent="0.35">
      <c r="A295" s="5" t="s">
        <v>465</v>
      </c>
      <c r="B295" s="3"/>
      <c r="C295" s="5" t="s">
        <v>327</v>
      </c>
      <c r="D295" s="4">
        <f>D299+D296</f>
        <v>550000</v>
      </c>
      <c r="E295" s="5" t="s">
        <v>328</v>
      </c>
      <c r="F295" s="10"/>
      <c r="G295" s="19"/>
      <c r="H295" s="10"/>
    </row>
    <row r="296" spans="1:8" ht="21" x14ac:dyDescent="0.35">
      <c r="A296" s="10" t="s">
        <v>712</v>
      </c>
      <c r="B296" s="5"/>
      <c r="C296" s="5" t="s">
        <v>327</v>
      </c>
      <c r="D296" s="4">
        <f>G297</f>
        <v>250000</v>
      </c>
      <c r="E296" s="5" t="s">
        <v>328</v>
      </c>
      <c r="F296" s="16"/>
      <c r="G296" s="23"/>
      <c r="H296" s="16"/>
    </row>
    <row r="297" spans="1:8" ht="21" x14ac:dyDescent="0.35">
      <c r="A297" s="15"/>
      <c r="B297" s="5" t="s">
        <v>707</v>
      </c>
      <c r="C297" s="5"/>
      <c r="D297" s="5"/>
      <c r="E297" s="5"/>
      <c r="F297" s="5" t="s">
        <v>333</v>
      </c>
      <c r="G297" s="18">
        <v>250000</v>
      </c>
      <c r="H297" s="5" t="s">
        <v>328</v>
      </c>
    </row>
    <row r="298" spans="1:8" ht="21" x14ac:dyDescent="0.35">
      <c r="A298" s="15"/>
      <c r="B298" s="10" t="s">
        <v>319</v>
      </c>
      <c r="C298" s="10"/>
      <c r="D298" s="10"/>
      <c r="E298" s="10"/>
      <c r="F298" s="16"/>
      <c r="G298" s="23"/>
      <c r="H298" s="16"/>
    </row>
    <row r="299" spans="1:8" ht="21" x14ac:dyDescent="0.35">
      <c r="A299" s="10" t="s">
        <v>713</v>
      </c>
      <c r="B299" s="5"/>
      <c r="C299" s="5" t="s">
        <v>327</v>
      </c>
      <c r="D299" s="4">
        <f>G300+G302</f>
        <v>300000</v>
      </c>
      <c r="E299" s="5" t="s">
        <v>328</v>
      </c>
      <c r="F299" s="16"/>
      <c r="G299" s="23"/>
      <c r="H299" s="16"/>
    </row>
    <row r="300" spans="1:8" ht="21" x14ac:dyDescent="0.35">
      <c r="A300" s="15"/>
      <c r="B300" s="5" t="s">
        <v>710</v>
      </c>
      <c r="C300" s="5"/>
      <c r="D300" s="5"/>
      <c r="E300" s="5"/>
      <c r="F300" s="5" t="s">
        <v>333</v>
      </c>
      <c r="G300" s="18">
        <v>200000</v>
      </c>
      <c r="H300" s="5" t="s">
        <v>328</v>
      </c>
    </row>
    <row r="301" spans="1:8" ht="21" x14ac:dyDescent="0.35">
      <c r="A301" s="15"/>
      <c r="B301" s="10" t="s">
        <v>467</v>
      </c>
      <c r="C301" s="10"/>
      <c r="D301" s="10"/>
      <c r="E301" s="10"/>
      <c r="F301" s="16"/>
      <c r="G301" s="23"/>
      <c r="H301" s="16"/>
    </row>
    <row r="302" spans="1:8" ht="22.5" customHeight="1" x14ac:dyDescent="0.35">
      <c r="A302" s="15"/>
      <c r="B302" s="5" t="s">
        <v>711</v>
      </c>
      <c r="C302" s="10"/>
      <c r="D302" s="10"/>
      <c r="E302" s="10"/>
      <c r="F302" s="5" t="s">
        <v>333</v>
      </c>
      <c r="G302" s="18">
        <v>100000</v>
      </c>
      <c r="H302" s="5" t="s">
        <v>328</v>
      </c>
    </row>
    <row r="303" spans="1:8" ht="19.5" customHeight="1" x14ac:dyDescent="0.35">
      <c r="A303" s="15"/>
      <c r="B303" s="10" t="s">
        <v>285</v>
      </c>
      <c r="C303" s="10"/>
      <c r="D303" s="10"/>
      <c r="E303" s="10"/>
      <c r="F303" s="5"/>
      <c r="G303" s="18"/>
      <c r="H303" s="5"/>
    </row>
    <row r="304" spans="1:8" ht="15.75" customHeight="1" x14ac:dyDescent="0.35">
      <c r="A304" s="15"/>
      <c r="B304" s="5"/>
      <c r="C304" s="10"/>
      <c r="D304" s="10"/>
      <c r="E304" s="10"/>
      <c r="F304" s="5"/>
      <c r="G304" s="18"/>
      <c r="H304" s="5"/>
    </row>
    <row r="305" spans="1:8" ht="21" x14ac:dyDescent="0.35">
      <c r="A305" s="300" t="s">
        <v>476</v>
      </c>
      <c r="B305" s="300"/>
      <c r="C305" s="300"/>
      <c r="D305" s="300"/>
      <c r="E305" s="300"/>
      <c r="F305" s="300"/>
      <c r="G305" s="300"/>
      <c r="H305" s="300"/>
    </row>
    <row r="306" spans="1:8" ht="21" x14ac:dyDescent="0.35">
      <c r="A306" s="8" t="s">
        <v>361</v>
      </c>
      <c r="B306" s="8"/>
      <c r="C306" s="8"/>
      <c r="D306" s="29" t="s">
        <v>327</v>
      </c>
      <c r="E306" s="9">
        <f>E307</f>
        <v>268300</v>
      </c>
      <c r="F306" s="3" t="s">
        <v>328</v>
      </c>
      <c r="G306" s="8"/>
      <c r="H306" s="8"/>
    </row>
    <row r="307" spans="1:8" ht="21" x14ac:dyDescent="0.35">
      <c r="A307" s="36" t="s">
        <v>736</v>
      </c>
      <c r="B307" s="6"/>
      <c r="C307" s="6"/>
      <c r="D307" s="29" t="s">
        <v>327</v>
      </c>
      <c r="E307" s="37">
        <f>D308+E331</f>
        <v>268300</v>
      </c>
      <c r="F307" s="5" t="s">
        <v>328</v>
      </c>
      <c r="G307" s="19"/>
      <c r="H307" s="10"/>
    </row>
    <row r="308" spans="1:8" ht="21" x14ac:dyDescent="0.35">
      <c r="A308" s="36" t="s">
        <v>317</v>
      </c>
      <c r="B308" s="6"/>
      <c r="C308" s="29" t="s">
        <v>327</v>
      </c>
      <c r="D308" s="18">
        <f>D309+D320</f>
        <v>233300</v>
      </c>
      <c r="E308" s="30" t="s">
        <v>328</v>
      </c>
      <c r="F308" s="5"/>
      <c r="G308" s="19"/>
      <c r="H308" s="10"/>
    </row>
    <row r="309" spans="1:8" s="149" customFormat="1" ht="21" x14ac:dyDescent="0.35">
      <c r="A309" s="11"/>
      <c r="B309" s="11" t="s">
        <v>318</v>
      </c>
      <c r="C309" s="29" t="s">
        <v>327</v>
      </c>
      <c r="D309" s="18">
        <f>G310</f>
        <v>102000</v>
      </c>
      <c r="E309" s="30" t="s">
        <v>328</v>
      </c>
      <c r="F309" s="5"/>
      <c r="G309" s="19"/>
      <c r="H309" s="10"/>
    </row>
    <row r="310" spans="1:8" s="149" customFormat="1" ht="21" x14ac:dyDescent="0.35">
      <c r="A310" s="11"/>
      <c r="B310" s="5" t="s">
        <v>360</v>
      </c>
      <c r="C310" s="5"/>
      <c r="D310" s="5"/>
      <c r="E310" s="37"/>
      <c r="F310" s="5" t="s">
        <v>333</v>
      </c>
      <c r="G310" s="18">
        <v>102000</v>
      </c>
      <c r="H310" s="5" t="s">
        <v>328</v>
      </c>
    </row>
    <row r="311" spans="1:8" s="149" customFormat="1" ht="21" x14ac:dyDescent="0.35">
      <c r="A311" s="11"/>
      <c r="B311" s="10" t="s">
        <v>737</v>
      </c>
      <c r="C311" s="10"/>
      <c r="D311" s="10"/>
      <c r="E311" s="37"/>
      <c r="F311" s="5"/>
      <c r="G311" s="19"/>
      <c r="H311" s="10"/>
    </row>
    <row r="312" spans="1:8" s="10" customFormat="1" ht="21" x14ac:dyDescent="0.35">
      <c r="B312" s="10" t="s">
        <v>738</v>
      </c>
      <c r="E312" s="34" t="s">
        <v>309</v>
      </c>
      <c r="F312" s="19">
        <v>72000</v>
      </c>
      <c r="G312" s="19" t="s">
        <v>328</v>
      </c>
    </row>
    <row r="313" spans="1:8" s="149" customFormat="1" ht="21" x14ac:dyDescent="0.35">
      <c r="A313" s="11"/>
      <c r="B313" s="10" t="s">
        <v>739</v>
      </c>
      <c r="C313" s="10"/>
      <c r="D313" s="10"/>
      <c r="E313" s="34" t="s">
        <v>309</v>
      </c>
      <c r="F313" s="19">
        <v>30000</v>
      </c>
      <c r="G313" s="19" t="s">
        <v>328</v>
      </c>
      <c r="H313" s="10"/>
    </row>
    <row r="314" spans="1:8" s="149" customFormat="1" ht="21" x14ac:dyDescent="0.35">
      <c r="A314" s="11"/>
      <c r="B314" s="10"/>
      <c r="C314" s="10"/>
      <c r="D314" s="10"/>
      <c r="E314" s="34"/>
      <c r="F314" s="19"/>
      <c r="G314" s="19"/>
      <c r="H314" s="10"/>
    </row>
    <row r="315" spans="1:8" s="149" customFormat="1" ht="21" x14ac:dyDescent="0.35">
      <c r="A315" s="11"/>
      <c r="B315" s="10"/>
      <c r="C315" s="10"/>
      <c r="D315" s="10"/>
      <c r="E315" s="34"/>
      <c r="F315" s="19"/>
      <c r="G315" s="19"/>
      <c r="H315" s="10"/>
    </row>
    <row r="316" spans="1:8" s="149" customFormat="1" ht="21" x14ac:dyDescent="0.35">
      <c r="A316" s="11"/>
      <c r="B316" s="10"/>
      <c r="C316" s="10"/>
      <c r="D316" s="10"/>
      <c r="E316" s="34"/>
      <c r="F316" s="19"/>
      <c r="G316" s="19"/>
      <c r="H316" s="10"/>
    </row>
    <row r="317" spans="1:8" s="149" customFormat="1" ht="21" x14ac:dyDescent="0.35">
      <c r="A317" s="11"/>
      <c r="B317" s="10"/>
      <c r="C317" s="10"/>
      <c r="D317" s="10"/>
      <c r="E317" s="34"/>
      <c r="F317" s="19"/>
      <c r="G317" s="19"/>
      <c r="H317" s="10"/>
    </row>
    <row r="318" spans="1:8" s="149" customFormat="1" ht="21" x14ac:dyDescent="0.35">
      <c r="A318" s="11"/>
      <c r="B318" s="10"/>
      <c r="C318" s="10"/>
      <c r="D318" s="10"/>
      <c r="E318" s="34"/>
      <c r="F318" s="19"/>
      <c r="G318" s="19"/>
      <c r="H318" s="10"/>
    </row>
    <row r="319" spans="1:8" s="149" customFormat="1" ht="17.25" customHeight="1" x14ac:dyDescent="0.35">
      <c r="A319" s="11"/>
      <c r="B319" s="10"/>
      <c r="C319" s="10"/>
      <c r="D319" s="10"/>
      <c r="E319" s="34"/>
      <c r="F319" s="19"/>
      <c r="G319" s="19"/>
      <c r="H319" s="10">
        <v>26</v>
      </c>
    </row>
    <row r="320" spans="1:8" s="149" customFormat="1" ht="21" x14ac:dyDescent="0.35">
      <c r="A320" s="11"/>
      <c r="B320" s="11" t="s">
        <v>742</v>
      </c>
      <c r="C320" s="29" t="s">
        <v>327</v>
      </c>
      <c r="D320" s="4">
        <f>G321+G326</f>
        <v>131300</v>
      </c>
      <c r="E320" s="30" t="s">
        <v>328</v>
      </c>
      <c r="F320" s="5"/>
      <c r="G320" s="19"/>
      <c r="H320" s="10"/>
    </row>
    <row r="321" spans="1:8" s="149" customFormat="1" ht="21" x14ac:dyDescent="0.35">
      <c r="A321" s="11"/>
      <c r="B321" s="5" t="s">
        <v>740</v>
      </c>
      <c r="C321" s="10"/>
      <c r="D321" s="10"/>
      <c r="E321" s="37"/>
      <c r="F321" s="5" t="s">
        <v>333</v>
      </c>
      <c r="G321" s="18">
        <v>112900</v>
      </c>
      <c r="H321" s="5" t="s">
        <v>328</v>
      </c>
    </row>
    <row r="322" spans="1:8" s="149" customFormat="1" ht="21" x14ac:dyDescent="0.35">
      <c r="A322" s="11"/>
      <c r="B322" s="10" t="s">
        <v>159</v>
      </c>
      <c r="C322" s="10"/>
      <c r="D322" s="10"/>
      <c r="E322" s="37"/>
      <c r="F322" s="5"/>
      <c r="G322" s="19"/>
      <c r="H322" s="10"/>
    </row>
    <row r="323" spans="1:8" s="149" customFormat="1" ht="20.25" customHeight="1" x14ac:dyDescent="0.35">
      <c r="A323" s="11"/>
      <c r="B323" s="10" t="s">
        <v>160</v>
      </c>
      <c r="C323" s="10"/>
      <c r="D323" s="46" t="s">
        <v>309</v>
      </c>
      <c r="E323" s="34">
        <v>107500</v>
      </c>
      <c r="F323" s="10" t="s">
        <v>328</v>
      </c>
      <c r="G323" s="19"/>
      <c r="H323" s="10"/>
    </row>
    <row r="324" spans="1:8" s="149" customFormat="1" ht="21" x14ac:dyDescent="0.35">
      <c r="A324" s="11"/>
      <c r="B324" s="10" t="s">
        <v>161</v>
      </c>
      <c r="C324" s="10"/>
      <c r="D324" s="10"/>
      <c r="E324" s="34"/>
      <c r="F324" s="10"/>
      <c r="G324" s="19"/>
      <c r="H324" s="10"/>
    </row>
    <row r="325" spans="1:8" s="149" customFormat="1" ht="21" x14ac:dyDescent="0.35">
      <c r="A325" s="11"/>
      <c r="B325" s="10" t="s">
        <v>162</v>
      </c>
      <c r="C325" s="10"/>
      <c r="D325" s="46" t="s">
        <v>309</v>
      </c>
      <c r="E325" s="34">
        <v>5400</v>
      </c>
      <c r="F325" s="10" t="s">
        <v>328</v>
      </c>
      <c r="G325" s="19"/>
      <c r="H325" s="10"/>
    </row>
    <row r="326" spans="1:8" s="149" customFormat="1" ht="21" x14ac:dyDescent="0.35">
      <c r="A326" s="11"/>
      <c r="B326" s="5" t="s">
        <v>741</v>
      </c>
      <c r="C326" s="10"/>
      <c r="D326" s="10"/>
      <c r="E326" s="37"/>
      <c r="F326" s="5" t="s">
        <v>333</v>
      </c>
      <c r="G326" s="18">
        <f>E328+E330</f>
        <v>18400</v>
      </c>
      <c r="H326" s="5" t="s">
        <v>328</v>
      </c>
    </row>
    <row r="327" spans="1:8" s="149" customFormat="1" ht="18.75" customHeight="1" x14ac:dyDescent="0.35">
      <c r="A327" s="11"/>
      <c r="B327" s="10" t="s">
        <v>163</v>
      </c>
      <c r="C327" s="10"/>
      <c r="D327" s="10"/>
      <c r="E327" s="37"/>
      <c r="F327" s="5"/>
      <c r="G327" s="19"/>
      <c r="H327" s="10"/>
    </row>
    <row r="328" spans="1:8" s="149" customFormat="1" ht="21" x14ac:dyDescent="0.35">
      <c r="A328" s="11"/>
      <c r="B328" s="10" t="s">
        <v>164</v>
      </c>
      <c r="C328" s="10"/>
      <c r="D328" s="46" t="s">
        <v>309</v>
      </c>
      <c r="E328" s="34">
        <v>8000</v>
      </c>
      <c r="F328" s="10" t="s">
        <v>328</v>
      </c>
      <c r="G328" s="19"/>
      <c r="H328" s="10"/>
    </row>
    <row r="329" spans="1:8" s="149" customFormat="1" ht="21" x14ac:dyDescent="0.35">
      <c r="A329" s="11"/>
      <c r="B329" s="10" t="s">
        <v>835</v>
      </c>
      <c r="C329" s="10"/>
      <c r="D329" s="10"/>
      <c r="E329" s="37"/>
      <c r="F329" s="5"/>
      <c r="G329" s="19"/>
      <c r="H329" s="10"/>
    </row>
    <row r="330" spans="1:8" s="149" customFormat="1" ht="21" x14ac:dyDescent="0.35">
      <c r="A330" s="11"/>
      <c r="B330" s="10" t="s">
        <v>165</v>
      </c>
      <c r="C330" s="10"/>
      <c r="D330" s="46" t="s">
        <v>309</v>
      </c>
      <c r="E330" s="34">
        <v>10400</v>
      </c>
      <c r="F330" s="10" t="s">
        <v>328</v>
      </c>
      <c r="G330" s="19"/>
      <c r="H330" s="10"/>
    </row>
    <row r="331" spans="1:8" ht="21" x14ac:dyDescent="0.35">
      <c r="A331" s="5" t="s">
        <v>136</v>
      </c>
      <c r="B331" s="6"/>
      <c r="C331" s="5"/>
      <c r="D331" s="37" t="s">
        <v>327</v>
      </c>
      <c r="E331" s="18">
        <v>35000</v>
      </c>
      <c r="F331" s="5" t="s">
        <v>328</v>
      </c>
      <c r="G331" s="19"/>
      <c r="H331" s="10"/>
    </row>
    <row r="332" spans="1:8" ht="21" x14ac:dyDescent="0.35">
      <c r="A332" s="10"/>
      <c r="B332" s="5" t="s">
        <v>714</v>
      </c>
      <c r="C332" s="5"/>
      <c r="D332" s="5"/>
      <c r="E332" s="5"/>
      <c r="F332" s="5" t="s">
        <v>333</v>
      </c>
      <c r="G332" s="18">
        <v>35000</v>
      </c>
      <c r="H332" s="5" t="s">
        <v>328</v>
      </c>
    </row>
    <row r="333" spans="1:8" ht="21" x14ac:dyDescent="0.35">
      <c r="A333" s="10"/>
      <c r="B333" s="10" t="s">
        <v>477</v>
      </c>
      <c r="C333" s="6"/>
      <c r="D333" s="6"/>
      <c r="E333" s="6"/>
      <c r="F333" s="10"/>
      <c r="G333" s="19"/>
      <c r="H333" s="10"/>
    </row>
    <row r="334" spans="1:8" ht="13.5" customHeight="1" x14ac:dyDescent="0.35">
      <c r="A334" s="10"/>
      <c r="B334" s="10"/>
      <c r="C334" s="6"/>
      <c r="D334" s="6"/>
      <c r="E334" s="6"/>
      <c r="F334" s="10"/>
      <c r="G334" s="19"/>
      <c r="H334" s="10"/>
    </row>
    <row r="335" spans="1:8" ht="21" x14ac:dyDescent="0.35">
      <c r="A335" s="294" t="s">
        <v>478</v>
      </c>
      <c r="B335" s="294"/>
      <c r="C335" s="294"/>
      <c r="D335" s="294"/>
      <c r="E335" s="294"/>
      <c r="F335" s="294"/>
      <c r="G335" s="294"/>
      <c r="H335" s="294"/>
    </row>
    <row r="336" spans="1:8" ht="21" x14ac:dyDescent="0.35">
      <c r="A336" s="31" t="s">
        <v>478</v>
      </c>
      <c r="B336" s="33"/>
      <c r="C336" s="31" t="s">
        <v>327</v>
      </c>
      <c r="D336" s="38">
        <f>E337+E345</f>
        <v>340000</v>
      </c>
      <c r="E336" s="30" t="s">
        <v>328</v>
      </c>
      <c r="F336" s="31"/>
      <c r="G336" s="7"/>
      <c r="H336" s="7"/>
    </row>
    <row r="337" spans="1:8" ht="21" x14ac:dyDescent="0.35">
      <c r="A337" s="5" t="s">
        <v>479</v>
      </c>
      <c r="B337" s="6"/>
      <c r="C337" s="6"/>
      <c r="D337" s="6"/>
      <c r="E337" s="4">
        <f>D338</f>
        <v>170000</v>
      </c>
      <c r="F337" s="5" t="s">
        <v>328</v>
      </c>
      <c r="G337" s="19"/>
      <c r="H337" s="10"/>
    </row>
    <row r="338" spans="1:8" ht="21" x14ac:dyDescent="0.35">
      <c r="A338" s="5" t="s">
        <v>480</v>
      </c>
      <c r="B338" s="13"/>
      <c r="C338" s="5" t="s">
        <v>327</v>
      </c>
      <c r="D338" s="4">
        <f>D339</f>
        <v>170000</v>
      </c>
      <c r="E338" s="5" t="s">
        <v>328</v>
      </c>
      <c r="F338" s="13"/>
      <c r="G338" s="18"/>
      <c r="H338" s="5"/>
    </row>
    <row r="339" spans="1:8" ht="21" x14ac:dyDescent="0.35">
      <c r="A339" s="5"/>
      <c r="B339" s="11" t="s">
        <v>469</v>
      </c>
      <c r="C339" s="5" t="s">
        <v>327</v>
      </c>
      <c r="D339" s="4">
        <f>G340</f>
        <v>170000</v>
      </c>
      <c r="E339" s="5" t="s">
        <v>328</v>
      </c>
      <c r="F339" s="5"/>
      <c r="G339" s="18"/>
      <c r="H339" s="5"/>
    </row>
    <row r="340" spans="1:8" ht="21" x14ac:dyDescent="0.35">
      <c r="A340" s="10"/>
      <c r="B340" s="5" t="s">
        <v>481</v>
      </c>
      <c r="C340" s="5"/>
      <c r="D340" s="5"/>
      <c r="E340" s="5"/>
      <c r="F340" s="5" t="s">
        <v>475</v>
      </c>
      <c r="G340" s="18">
        <f>F342+F343+F344</f>
        <v>170000</v>
      </c>
      <c r="H340" s="5" t="s">
        <v>328</v>
      </c>
    </row>
    <row r="341" spans="1:8" ht="21" x14ac:dyDescent="0.35">
      <c r="A341" s="10"/>
      <c r="B341" s="10" t="s">
        <v>482</v>
      </c>
      <c r="C341" s="10"/>
      <c r="D341" s="10"/>
      <c r="E341" s="10"/>
      <c r="F341" s="10"/>
      <c r="G341" s="19"/>
      <c r="H341" s="10"/>
    </row>
    <row r="342" spans="1:8" ht="21" x14ac:dyDescent="0.35">
      <c r="A342" s="10"/>
      <c r="B342" s="10" t="s">
        <v>720</v>
      </c>
      <c r="C342" s="10"/>
      <c r="D342" s="10"/>
      <c r="E342" s="46" t="s">
        <v>309</v>
      </c>
      <c r="F342" s="19">
        <v>30000</v>
      </c>
      <c r="G342" s="19" t="s">
        <v>328</v>
      </c>
      <c r="H342" s="10"/>
    </row>
    <row r="343" spans="1:8" ht="21" x14ac:dyDescent="0.35">
      <c r="A343" s="10"/>
      <c r="B343" s="10" t="s">
        <v>721</v>
      </c>
      <c r="C343" s="10"/>
      <c r="D343" s="10"/>
      <c r="E343" s="46" t="s">
        <v>309</v>
      </c>
      <c r="F343" s="19">
        <v>40000</v>
      </c>
      <c r="G343" s="19" t="s">
        <v>328</v>
      </c>
      <c r="H343" s="10"/>
    </row>
    <row r="344" spans="1:8" ht="21" x14ac:dyDescent="0.35">
      <c r="A344" s="10"/>
      <c r="B344" s="10" t="s">
        <v>722</v>
      </c>
      <c r="C344" s="10"/>
      <c r="D344" s="10"/>
      <c r="E344" s="46" t="s">
        <v>309</v>
      </c>
      <c r="F344" s="19">
        <v>100000</v>
      </c>
      <c r="G344" s="19" t="s">
        <v>328</v>
      </c>
      <c r="H344" s="10"/>
    </row>
    <row r="345" spans="1:8" ht="21" x14ac:dyDescent="0.35">
      <c r="A345" s="5" t="s">
        <v>483</v>
      </c>
      <c r="B345" s="11"/>
      <c r="C345" s="11"/>
      <c r="D345" s="11"/>
      <c r="E345" s="4">
        <f>D346+D351</f>
        <v>170000</v>
      </c>
      <c r="F345" s="5" t="s">
        <v>328</v>
      </c>
      <c r="G345" s="39"/>
      <c r="H345" s="11"/>
    </row>
    <row r="346" spans="1:8" ht="21" x14ac:dyDescent="0.35">
      <c r="A346" s="5" t="s">
        <v>470</v>
      </c>
      <c r="B346" s="11"/>
      <c r="C346" s="5" t="s">
        <v>327</v>
      </c>
      <c r="D346" s="4">
        <f>D347</f>
        <v>20000</v>
      </c>
      <c r="E346" s="5" t="s">
        <v>328</v>
      </c>
      <c r="F346" s="11"/>
      <c r="G346" s="39"/>
      <c r="H346" s="11"/>
    </row>
    <row r="347" spans="1:8" ht="21" x14ac:dyDescent="0.35">
      <c r="A347" s="5"/>
      <c r="B347" s="11" t="s">
        <v>718</v>
      </c>
      <c r="C347" s="5" t="s">
        <v>327</v>
      </c>
      <c r="D347" s="4">
        <f>G348</f>
        <v>20000</v>
      </c>
      <c r="E347" s="5" t="s">
        <v>328</v>
      </c>
      <c r="F347" s="5"/>
      <c r="G347" s="18"/>
      <c r="H347" s="5"/>
    </row>
    <row r="348" spans="1:8" ht="21" x14ac:dyDescent="0.35">
      <c r="A348" s="10"/>
      <c r="B348" s="5" t="s">
        <v>715</v>
      </c>
      <c r="C348" s="5"/>
      <c r="D348" s="5"/>
      <c r="E348" s="5"/>
      <c r="F348" s="5" t="s">
        <v>333</v>
      </c>
      <c r="G348" s="18">
        <v>20000</v>
      </c>
      <c r="H348" s="5" t="s">
        <v>328</v>
      </c>
    </row>
    <row r="349" spans="1:8" ht="21" x14ac:dyDescent="0.35">
      <c r="A349" s="10"/>
      <c r="B349" s="10" t="s">
        <v>484</v>
      </c>
      <c r="C349" s="10"/>
      <c r="D349" s="10"/>
      <c r="E349" s="10"/>
      <c r="F349" s="10"/>
      <c r="G349" s="19"/>
      <c r="H349" s="10"/>
    </row>
    <row r="350" spans="1:8" ht="21" x14ac:dyDescent="0.35">
      <c r="A350" s="10"/>
      <c r="B350" s="10" t="s">
        <v>485</v>
      </c>
      <c r="C350" s="10"/>
      <c r="D350" s="10"/>
      <c r="E350" s="10"/>
      <c r="F350" s="10"/>
      <c r="G350" s="19"/>
      <c r="H350" s="10"/>
    </row>
    <row r="351" spans="1:8" ht="21" x14ac:dyDescent="0.35">
      <c r="A351" s="5" t="s">
        <v>717</v>
      </c>
      <c r="B351" s="6"/>
      <c r="C351" s="5" t="s">
        <v>327</v>
      </c>
      <c r="D351" s="4">
        <f>G352+G356</f>
        <v>150000</v>
      </c>
      <c r="E351" s="5" t="s">
        <v>328</v>
      </c>
      <c r="F351" s="6"/>
      <c r="G351" s="19"/>
      <c r="H351" s="10"/>
    </row>
    <row r="352" spans="1:8" ht="21" x14ac:dyDescent="0.35">
      <c r="A352" s="10"/>
      <c r="B352" s="5" t="s">
        <v>716</v>
      </c>
      <c r="C352" s="6"/>
      <c r="D352" s="6"/>
      <c r="E352" s="6"/>
      <c r="F352" s="5" t="s">
        <v>333</v>
      </c>
      <c r="G352" s="18">
        <v>110000</v>
      </c>
      <c r="H352" s="5" t="s">
        <v>328</v>
      </c>
    </row>
    <row r="353" spans="1:8" ht="21" x14ac:dyDescent="0.35">
      <c r="A353" s="20"/>
      <c r="B353" s="10" t="s">
        <v>408</v>
      </c>
      <c r="C353" s="10"/>
      <c r="D353" s="10"/>
      <c r="E353" s="10"/>
      <c r="F353" s="10"/>
      <c r="G353" s="19"/>
      <c r="H353" s="10"/>
    </row>
    <row r="354" spans="1:8" ht="21" x14ac:dyDescent="0.35">
      <c r="A354" s="20"/>
      <c r="B354" s="10" t="s">
        <v>178</v>
      </c>
      <c r="C354" s="10"/>
      <c r="D354" s="20"/>
      <c r="E354" s="20"/>
      <c r="F354" s="10"/>
      <c r="G354" s="19"/>
      <c r="H354" s="10"/>
    </row>
    <row r="355" spans="1:8" ht="21" x14ac:dyDescent="0.35">
      <c r="A355" s="20"/>
      <c r="B355" s="10"/>
      <c r="C355" s="10"/>
      <c r="D355" s="20"/>
      <c r="E355" s="20"/>
      <c r="F355" s="10"/>
      <c r="G355" s="19"/>
      <c r="H355" s="10">
        <v>27</v>
      </c>
    </row>
    <row r="356" spans="1:8" ht="21" x14ac:dyDescent="0.35">
      <c r="A356" s="10"/>
      <c r="B356" s="5" t="s">
        <v>719</v>
      </c>
      <c r="C356" s="6"/>
      <c r="D356" s="6"/>
      <c r="E356" s="6"/>
      <c r="F356" s="5" t="s">
        <v>333</v>
      </c>
      <c r="G356" s="18">
        <v>40000</v>
      </c>
      <c r="H356" s="5" t="s">
        <v>328</v>
      </c>
    </row>
    <row r="357" spans="1:8" ht="21" x14ac:dyDescent="0.35">
      <c r="A357" s="20"/>
      <c r="B357" s="10" t="s">
        <v>409</v>
      </c>
      <c r="C357" s="10"/>
      <c r="D357" s="10"/>
      <c r="E357" s="10"/>
      <c r="F357" s="5"/>
      <c r="G357" s="18"/>
      <c r="H357" s="5"/>
    </row>
    <row r="358" spans="1:8" ht="21" x14ac:dyDescent="0.35">
      <c r="A358" s="20"/>
      <c r="B358" s="10" t="s">
        <v>334</v>
      </c>
      <c r="C358" s="10"/>
      <c r="D358" s="20"/>
      <c r="E358" s="20"/>
      <c r="F358" s="10"/>
      <c r="G358" s="19"/>
      <c r="H358" s="10"/>
    </row>
    <row r="359" spans="1:8" ht="13.5" customHeight="1" x14ac:dyDescent="0.35">
      <c r="A359" s="20"/>
      <c r="B359" s="10"/>
      <c r="C359" s="10"/>
      <c r="D359" s="20"/>
      <c r="E359" s="20"/>
      <c r="F359" s="10"/>
      <c r="G359" s="19"/>
      <c r="H359" s="10"/>
    </row>
    <row r="360" spans="1:8" ht="21" x14ac:dyDescent="0.35">
      <c r="A360" s="294" t="s">
        <v>486</v>
      </c>
      <c r="B360" s="294"/>
      <c r="C360" s="294"/>
      <c r="D360" s="294"/>
      <c r="E360" s="294"/>
      <c r="F360" s="294"/>
      <c r="G360" s="294"/>
      <c r="H360" s="294"/>
    </row>
    <row r="361" spans="1:8" ht="21" x14ac:dyDescent="0.35">
      <c r="A361" s="8" t="s">
        <v>486</v>
      </c>
      <c r="B361" s="8"/>
      <c r="C361" s="3" t="s">
        <v>327</v>
      </c>
      <c r="D361" s="4">
        <f>D362</f>
        <v>253000</v>
      </c>
      <c r="E361" s="9" t="s">
        <v>328</v>
      </c>
      <c r="F361" s="3"/>
      <c r="G361" s="8"/>
      <c r="H361" s="8"/>
    </row>
    <row r="362" spans="1:8" ht="21" x14ac:dyDescent="0.35">
      <c r="A362" s="11" t="s">
        <v>179</v>
      </c>
      <c r="B362" s="5"/>
      <c r="C362" s="5" t="s">
        <v>327</v>
      </c>
      <c r="D362" s="4">
        <f>E370+D363</f>
        <v>253000</v>
      </c>
      <c r="E362" s="4" t="s">
        <v>328</v>
      </c>
      <c r="F362" s="5"/>
      <c r="G362" s="18"/>
      <c r="H362" s="10"/>
    </row>
    <row r="363" spans="1:8" ht="21" x14ac:dyDescent="0.35">
      <c r="A363" s="5" t="s">
        <v>470</v>
      </c>
      <c r="B363" s="5"/>
      <c r="C363" s="5" t="s">
        <v>327</v>
      </c>
      <c r="D363" s="4">
        <f>D364</f>
        <v>148000</v>
      </c>
      <c r="E363" s="5" t="s">
        <v>328</v>
      </c>
      <c r="F363" s="5"/>
      <c r="G363" s="18"/>
      <c r="H363" s="5"/>
    </row>
    <row r="364" spans="1:8" ht="21" x14ac:dyDescent="0.35">
      <c r="A364" s="11"/>
      <c r="B364" s="11" t="s">
        <v>471</v>
      </c>
      <c r="C364" s="5" t="s">
        <v>327</v>
      </c>
      <c r="D364" s="4">
        <f>G365</f>
        <v>148000</v>
      </c>
      <c r="E364" s="5" t="s">
        <v>328</v>
      </c>
      <c r="F364" s="10"/>
      <c r="G364" s="19"/>
      <c r="H364" s="10"/>
    </row>
    <row r="365" spans="1:8" ht="21" x14ac:dyDescent="0.35">
      <c r="A365" s="10"/>
      <c r="B365" s="5" t="s">
        <v>481</v>
      </c>
      <c r="C365" s="5"/>
      <c r="D365" s="5"/>
      <c r="E365" s="5"/>
      <c r="F365" s="5" t="s">
        <v>475</v>
      </c>
      <c r="G365" s="18">
        <f>F366+F369</f>
        <v>148000</v>
      </c>
      <c r="H365" s="5" t="s">
        <v>328</v>
      </c>
    </row>
    <row r="366" spans="1:8" s="77" customFormat="1" ht="21" x14ac:dyDescent="0.35">
      <c r="A366" s="81"/>
      <c r="B366" s="10" t="s">
        <v>115</v>
      </c>
      <c r="C366" s="10"/>
      <c r="D366" s="35"/>
      <c r="E366" s="34" t="s">
        <v>727</v>
      </c>
      <c r="F366" s="19">
        <v>48000</v>
      </c>
      <c r="G366" s="19" t="s">
        <v>328</v>
      </c>
      <c r="H366" s="10"/>
    </row>
    <row r="367" spans="1:8" s="77" customFormat="1" ht="21" x14ac:dyDescent="0.35">
      <c r="A367" s="81"/>
      <c r="B367" s="10" t="s">
        <v>116</v>
      </c>
      <c r="C367" s="10"/>
      <c r="D367" s="35"/>
      <c r="E367" s="35"/>
      <c r="F367" s="10"/>
      <c r="G367" s="19"/>
      <c r="H367" s="10"/>
    </row>
    <row r="368" spans="1:8" s="77" customFormat="1" ht="21" x14ac:dyDescent="0.35">
      <c r="A368" s="81"/>
      <c r="B368" s="10" t="s">
        <v>834</v>
      </c>
      <c r="C368" s="10"/>
      <c r="D368" s="35"/>
      <c r="E368" s="35"/>
      <c r="F368" s="10"/>
      <c r="G368" s="19"/>
      <c r="H368" s="10"/>
    </row>
    <row r="369" spans="1:8" s="77" customFormat="1" ht="21" x14ac:dyDescent="0.35">
      <c r="A369" s="81"/>
      <c r="B369" s="10" t="s">
        <v>117</v>
      </c>
      <c r="C369" s="10"/>
      <c r="D369" s="35"/>
      <c r="E369" s="34" t="s">
        <v>309</v>
      </c>
      <c r="F369" s="19">
        <v>100000</v>
      </c>
      <c r="G369" s="19" t="s">
        <v>328</v>
      </c>
      <c r="H369" s="10"/>
    </row>
    <row r="370" spans="1:8" ht="21" x14ac:dyDescent="0.35">
      <c r="A370" s="11" t="s">
        <v>724</v>
      </c>
      <c r="B370" s="6"/>
      <c r="C370" s="5"/>
      <c r="D370" s="37" t="s">
        <v>327</v>
      </c>
      <c r="E370" s="14">
        <f>G371</f>
        <v>105000</v>
      </c>
      <c r="F370" s="5" t="s">
        <v>328</v>
      </c>
      <c r="G370" s="19"/>
      <c r="H370" s="10"/>
    </row>
    <row r="371" spans="1:8" ht="21" x14ac:dyDescent="0.35">
      <c r="A371" s="20"/>
      <c r="B371" s="5" t="s">
        <v>723</v>
      </c>
      <c r="C371" s="10"/>
      <c r="D371" s="10"/>
      <c r="E371" s="10"/>
      <c r="F371" s="5" t="s">
        <v>333</v>
      </c>
      <c r="G371" s="18">
        <f>F372+F373+F374</f>
        <v>105000</v>
      </c>
      <c r="H371" s="5" t="s">
        <v>328</v>
      </c>
    </row>
    <row r="372" spans="1:8" ht="21" x14ac:dyDescent="0.35">
      <c r="A372" s="6"/>
      <c r="B372" s="10" t="s">
        <v>725</v>
      </c>
      <c r="C372" s="10"/>
      <c r="D372" s="10"/>
      <c r="E372" s="46" t="s">
        <v>309</v>
      </c>
      <c r="F372" s="19">
        <v>50000</v>
      </c>
      <c r="G372" s="19" t="s">
        <v>328</v>
      </c>
      <c r="H372" s="10"/>
    </row>
    <row r="373" spans="1:8" ht="21" x14ac:dyDescent="0.35">
      <c r="A373" s="6"/>
      <c r="B373" s="10" t="s">
        <v>726</v>
      </c>
      <c r="C373" s="10"/>
      <c r="D373" s="10"/>
      <c r="E373" s="46" t="s">
        <v>309</v>
      </c>
      <c r="F373" s="19">
        <v>5000</v>
      </c>
      <c r="G373" s="19" t="s">
        <v>328</v>
      </c>
      <c r="H373" s="10"/>
    </row>
    <row r="374" spans="1:8" ht="21" x14ac:dyDescent="0.35">
      <c r="A374" s="6"/>
      <c r="B374" s="10" t="s">
        <v>709</v>
      </c>
      <c r="C374" s="10"/>
      <c r="D374" s="10"/>
      <c r="E374" s="46" t="s">
        <v>309</v>
      </c>
      <c r="F374" s="19">
        <v>50000</v>
      </c>
      <c r="G374" s="19" t="s">
        <v>328</v>
      </c>
      <c r="H374" s="10"/>
    </row>
    <row r="375" spans="1:8" ht="21" x14ac:dyDescent="0.35">
      <c r="A375" s="6"/>
      <c r="B375" s="10"/>
      <c r="C375" s="10"/>
      <c r="D375" s="10"/>
      <c r="E375" s="46"/>
      <c r="F375" s="19"/>
      <c r="G375" s="19"/>
      <c r="H375" s="10"/>
    </row>
    <row r="376" spans="1:8" ht="21" x14ac:dyDescent="0.35">
      <c r="A376" s="294" t="s">
        <v>487</v>
      </c>
      <c r="B376" s="294"/>
      <c r="C376" s="294"/>
      <c r="D376" s="294"/>
      <c r="E376" s="294"/>
      <c r="F376" s="294"/>
      <c r="G376" s="294"/>
      <c r="H376" s="294"/>
    </row>
    <row r="377" spans="1:8" ht="21" x14ac:dyDescent="0.35">
      <c r="A377" s="8" t="s">
        <v>488</v>
      </c>
      <c r="B377" s="8"/>
      <c r="C377" s="8"/>
      <c r="D377" s="8"/>
      <c r="E377" s="9">
        <f>D379</f>
        <v>235000</v>
      </c>
      <c r="F377" s="3" t="s">
        <v>328</v>
      </c>
      <c r="G377" s="8"/>
      <c r="H377" s="8"/>
    </row>
    <row r="378" spans="1:8" ht="21" x14ac:dyDescent="0.35">
      <c r="A378" s="5" t="s">
        <v>489</v>
      </c>
      <c r="B378" s="6"/>
      <c r="C378" s="6"/>
      <c r="D378" s="6"/>
      <c r="E378" s="4">
        <f>D379</f>
        <v>235000</v>
      </c>
      <c r="F378" s="5" t="s">
        <v>328</v>
      </c>
      <c r="G378" s="19"/>
      <c r="H378" s="10"/>
    </row>
    <row r="379" spans="1:8" ht="21" x14ac:dyDescent="0.35">
      <c r="A379" s="5" t="s">
        <v>470</v>
      </c>
      <c r="B379" s="5"/>
      <c r="C379" s="5" t="s">
        <v>327</v>
      </c>
      <c r="D379" s="4">
        <f>D380</f>
        <v>235000</v>
      </c>
      <c r="E379" s="5" t="s">
        <v>328</v>
      </c>
      <c r="F379" s="5"/>
      <c r="G379" s="18"/>
      <c r="H379" s="5"/>
    </row>
    <row r="380" spans="1:8" ht="21" x14ac:dyDescent="0.35">
      <c r="A380" s="11"/>
      <c r="B380" s="11" t="s">
        <v>471</v>
      </c>
      <c r="C380" s="5" t="s">
        <v>327</v>
      </c>
      <c r="D380" s="4">
        <f>G381</f>
        <v>235000</v>
      </c>
      <c r="E380" s="5" t="s">
        <v>328</v>
      </c>
      <c r="F380" s="10"/>
      <c r="G380" s="19"/>
      <c r="H380" s="10"/>
    </row>
    <row r="381" spans="1:8" ht="21" x14ac:dyDescent="0.35">
      <c r="A381" s="40"/>
      <c r="B381" s="5" t="s">
        <v>481</v>
      </c>
      <c r="C381" s="5"/>
      <c r="D381" s="5"/>
      <c r="E381" s="5"/>
      <c r="F381" s="5" t="s">
        <v>333</v>
      </c>
      <c r="G381" s="18">
        <f>F383+F384+F385+F386+F387+F388</f>
        <v>235000</v>
      </c>
      <c r="H381" s="5" t="s">
        <v>328</v>
      </c>
    </row>
    <row r="382" spans="1:8" ht="21" x14ac:dyDescent="0.35">
      <c r="A382" s="15"/>
      <c r="B382" s="10" t="s">
        <v>490</v>
      </c>
      <c r="C382" s="10"/>
      <c r="D382" s="10"/>
      <c r="E382" s="10"/>
      <c r="F382" s="10"/>
      <c r="G382" s="19"/>
      <c r="H382" s="10"/>
    </row>
    <row r="383" spans="1:8" ht="21" x14ac:dyDescent="0.35">
      <c r="A383" s="15"/>
      <c r="B383" s="10" t="s">
        <v>728</v>
      </c>
      <c r="C383" s="10"/>
      <c r="D383" s="10"/>
      <c r="E383" s="46" t="s">
        <v>309</v>
      </c>
      <c r="F383" s="19">
        <v>50000</v>
      </c>
      <c r="G383" s="19" t="s">
        <v>328</v>
      </c>
      <c r="H383" s="10"/>
    </row>
    <row r="384" spans="1:8" ht="21" x14ac:dyDescent="0.35">
      <c r="A384" s="15"/>
      <c r="B384" s="10" t="s">
        <v>729</v>
      </c>
      <c r="C384" s="10"/>
      <c r="D384" s="10"/>
      <c r="E384" s="46" t="s">
        <v>309</v>
      </c>
      <c r="F384" s="19">
        <v>20000</v>
      </c>
      <c r="G384" s="19" t="s">
        <v>328</v>
      </c>
      <c r="H384" s="10"/>
    </row>
    <row r="385" spans="1:8" ht="21" x14ac:dyDescent="0.35">
      <c r="A385" s="15"/>
      <c r="B385" s="10" t="s">
        <v>730</v>
      </c>
      <c r="C385" s="10"/>
      <c r="D385" s="10"/>
      <c r="E385" s="46" t="s">
        <v>309</v>
      </c>
      <c r="F385" s="19">
        <v>60000</v>
      </c>
      <c r="G385" s="19" t="s">
        <v>328</v>
      </c>
      <c r="H385" s="10"/>
    </row>
    <row r="386" spans="1:8" ht="21" x14ac:dyDescent="0.35">
      <c r="A386" s="15"/>
      <c r="B386" s="10" t="s">
        <v>731</v>
      </c>
      <c r="C386" s="10"/>
      <c r="D386" s="10"/>
      <c r="E386" s="46" t="s">
        <v>309</v>
      </c>
      <c r="F386" s="19">
        <v>30000</v>
      </c>
      <c r="G386" s="19" t="s">
        <v>328</v>
      </c>
      <c r="H386" s="10"/>
    </row>
    <row r="387" spans="1:8" ht="21" x14ac:dyDescent="0.35">
      <c r="A387" s="15"/>
      <c r="B387" s="10" t="s">
        <v>732</v>
      </c>
      <c r="C387" s="10"/>
      <c r="D387" s="10"/>
      <c r="E387" s="46" t="s">
        <v>309</v>
      </c>
      <c r="F387" s="19">
        <v>20000</v>
      </c>
      <c r="G387" s="19" t="s">
        <v>328</v>
      </c>
      <c r="H387" s="10"/>
    </row>
    <row r="388" spans="1:8" ht="21" x14ac:dyDescent="0.35">
      <c r="A388" s="15"/>
      <c r="B388" s="10" t="s">
        <v>733</v>
      </c>
      <c r="C388" s="10"/>
      <c r="D388" s="10"/>
      <c r="E388" s="46" t="s">
        <v>309</v>
      </c>
      <c r="F388" s="19">
        <v>55000</v>
      </c>
      <c r="G388" s="19" t="s">
        <v>328</v>
      </c>
      <c r="H388" s="10"/>
    </row>
    <row r="389" spans="1:8" ht="21" x14ac:dyDescent="0.35">
      <c r="A389" s="15"/>
      <c r="B389" s="10"/>
      <c r="C389" s="10"/>
      <c r="D389" s="10"/>
      <c r="E389" s="10"/>
      <c r="F389" s="10"/>
      <c r="G389" s="19"/>
      <c r="H389" s="10"/>
    </row>
    <row r="390" spans="1:8" ht="21" x14ac:dyDescent="0.35">
      <c r="A390" s="15"/>
      <c r="B390" s="10"/>
      <c r="C390" s="10"/>
      <c r="D390" s="10"/>
      <c r="E390" s="10"/>
      <c r="F390" s="10"/>
      <c r="G390" s="19"/>
      <c r="H390" s="10"/>
    </row>
    <row r="391" spans="1:8" ht="21" x14ac:dyDescent="0.35">
      <c r="A391" s="15"/>
      <c r="B391" s="10"/>
      <c r="C391" s="10"/>
      <c r="D391" s="10"/>
      <c r="E391" s="10"/>
      <c r="F391" s="10"/>
      <c r="G391" s="19"/>
      <c r="H391" s="10">
        <v>28</v>
      </c>
    </row>
    <row r="392" spans="1:8" ht="21" x14ac:dyDescent="0.35">
      <c r="A392" s="294" t="s">
        <v>492</v>
      </c>
      <c r="B392" s="294"/>
      <c r="C392" s="294"/>
      <c r="D392" s="294"/>
      <c r="E392" s="294"/>
      <c r="F392" s="294"/>
      <c r="G392" s="294"/>
      <c r="H392" s="294"/>
    </row>
    <row r="393" spans="1:8" ht="21" x14ac:dyDescent="0.35">
      <c r="A393" s="8" t="s">
        <v>492</v>
      </c>
      <c r="B393" s="8"/>
      <c r="C393" s="3" t="s">
        <v>327</v>
      </c>
      <c r="D393" s="32">
        <f>D394</f>
        <v>25000</v>
      </c>
      <c r="E393" s="9" t="s">
        <v>328</v>
      </c>
      <c r="F393" s="3"/>
      <c r="G393" s="8"/>
      <c r="H393" s="8"/>
    </row>
    <row r="394" spans="1:8" ht="21" x14ac:dyDescent="0.35">
      <c r="A394" s="5" t="s">
        <v>493</v>
      </c>
      <c r="B394" s="5"/>
      <c r="C394" s="5" t="s">
        <v>327</v>
      </c>
      <c r="D394" s="4">
        <f>D395+D399</f>
        <v>25000</v>
      </c>
      <c r="E394" s="5" t="s">
        <v>328</v>
      </c>
      <c r="F394" s="5"/>
      <c r="G394" s="18"/>
      <c r="H394" s="5"/>
    </row>
    <row r="395" spans="1:8" ht="21" x14ac:dyDescent="0.35">
      <c r="A395" s="5" t="s">
        <v>470</v>
      </c>
      <c r="B395" s="5"/>
      <c r="C395" s="5" t="s">
        <v>327</v>
      </c>
      <c r="D395" s="4">
        <f>D396</f>
        <v>25000</v>
      </c>
      <c r="E395" s="5" t="s">
        <v>328</v>
      </c>
      <c r="F395" s="5"/>
      <c r="G395" s="18"/>
      <c r="H395" s="5"/>
    </row>
    <row r="396" spans="1:8" ht="21" x14ac:dyDescent="0.35">
      <c r="A396" s="10"/>
      <c r="B396" s="11" t="s">
        <v>735</v>
      </c>
      <c r="C396" s="5" t="s">
        <v>327</v>
      </c>
      <c r="D396" s="4">
        <f>G397</f>
        <v>25000</v>
      </c>
      <c r="E396" s="5" t="s">
        <v>328</v>
      </c>
      <c r="F396" s="10"/>
      <c r="G396" s="19"/>
      <c r="H396" s="10"/>
    </row>
    <row r="397" spans="1:8" ht="21" x14ac:dyDescent="0.35">
      <c r="A397" s="20"/>
      <c r="B397" s="5" t="s">
        <v>734</v>
      </c>
      <c r="C397" s="5"/>
      <c r="D397" s="5"/>
      <c r="E397" s="5"/>
      <c r="F397" s="5" t="s">
        <v>333</v>
      </c>
      <c r="G397" s="18">
        <v>25000</v>
      </c>
      <c r="H397" s="5" t="s">
        <v>328</v>
      </c>
    </row>
    <row r="398" spans="1:8" ht="21" x14ac:dyDescent="0.35">
      <c r="A398" s="20"/>
      <c r="B398" s="10" t="s">
        <v>499</v>
      </c>
      <c r="C398" s="10"/>
      <c r="D398" s="10"/>
      <c r="E398" s="10"/>
      <c r="F398" s="10"/>
      <c r="G398" s="19"/>
      <c r="H398" s="10"/>
    </row>
    <row r="399" spans="1:8" ht="21" x14ac:dyDescent="0.35">
      <c r="A399" s="5"/>
      <c r="B399" s="5"/>
      <c r="C399" s="5"/>
      <c r="D399" s="4"/>
      <c r="E399" s="5"/>
      <c r="F399" s="5"/>
      <c r="G399" s="18"/>
      <c r="H399" s="5"/>
    </row>
    <row r="400" spans="1:8" ht="21" x14ac:dyDescent="0.35">
      <c r="A400" s="296"/>
      <c r="B400" s="296"/>
      <c r="C400" s="5"/>
      <c r="D400" s="4"/>
      <c r="E400" s="5"/>
      <c r="F400" s="5"/>
      <c r="G400" s="18"/>
      <c r="H400" s="5"/>
    </row>
    <row r="401" spans="1:8" ht="21" x14ac:dyDescent="0.35">
      <c r="A401" s="10"/>
      <c r="B401" s="5"/>
      <c r="C401" s="10"/>
      <c r="D401" s="10"/>
      <c r="E401" s="10"/>
      <c r="F401" s="5"/>
      <c r="G401" s="18"/>
      <c r="H401" s="5"/>
    </row>
    <row r="402" spans="1:8" ht="21" x14ac:dyDescent="0.35">
      <c r="A402" s="20"/>
      <c r="B402" s="10"/>
      <c r="C402" s="10"/>
      <c r="D402" s="10"/>
      <c r="E402" s="10"/>
      <c r="F402" s="10"/>
      <c r="G402" s="19"/>
      <c r="H402" s="10"/>
    </row>
    <row r="403" spans="1:8" ht="21" x14ac:dyDescent="0.35">
      <c r="A403" s="20"/>
      <c r="B403" s="10"/>
      <c r="C403" s="10"/>
      <c r="D403" s="10"/>
      <c r="E403" s="10"/>
      <c r="F403" s="10"/>
      <c r="G403" s="19"/>
      <c r="H403" s="10"/>
    </row>
  </sheetData>
  <mergeCells count="26">
    <mergeCell ref="A8:H8"/>
    <mergeCell ref="A10:H10"/>
    <mergeCell ref="A2:H2"/>
    <mergeCell ref="A3:H3"/>
    <mergeCell ref="A4:H4"/>
    <mergeCell ref="A5:H5"/>
    <mergeCell ref="A6:H6"/>
    <mergeCell ref="A7:H7"/>
    <mergeCell ref="A73:H73"/>
    <mergeCell ref="A74:H74"/>
    <mergeCell ref="A75:H75"/>
    <mergeCell ref="A76:H76"/>
    <mergeCell ref="A39:E39"/>
    <mergeCell ref="A38:B38"/>
    <mergeCell ref="A195:B195"/>
    <mergeCell ref="A284:H284"/>
    <mergeCell ref="A77:H77"/>
    <mergeCell ref="A78:H78"/>
    <mergeCell ref="A79:H79"/>
    <mergeCell ref="A81:H81"/>
    <mergeCell ref="A376:H376"/>
    <mergeCell ref="A392:H392"/>
    <mergeCell ref="A400:B400"/>
    <mergeCell ref="A305:H305"/>
    <mergeCell ref="A360:H360"/>
    <mergeCell ref="A335:H335"/>
  </mergeCells>
  <phoneticPr fontId="9" type="noConversion"/>
  <pageMargins left="0.44" right="0.16" top="0.56000000000000005" bottom="1" header="0.4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topLeftCell="A94" zoomScaleNormal="100" zoomScaleSheetLayoutView="100" workbookViewId="0">
      <selection activeCell="E28" sqref="E28"/>
    </sheetView>
  </sheetViews>
  <sheetFormatPr defaultRowHeight="12.75" x14ac:dyDescent="0.2"/>
  <cols>
    <col min="1" max="1" width="2.85546875" customWidth="1"/>
    <col min="2" max="2" width="32.28515625" customWidth="1"/>
    <col min="3" max="3" width="6" customWidth="1"/>
    <col min="4" max="4" width="13.5703125" customWidth="1"/>
    <col min="5" max="5" width="15.42578125" customWidth="1"/>
    <col min="6" max="6" width="9.5703125" customWidth="1"/>
    <col min="7" max="7" width="11.85546875" customWidth="1"/>
    <col min="8" max="8" width="5.28515625" customWidth="1"/>
  </cols>
  <sheetData>
    <row r="1" spans="1:8" s="10" customFormat="1" ht="21" x14ac:dyDescent="0.35">
      <c r="H1" s="10">
        <v>40</v>
      </c>
    </row>
    <row r="2" spans="1:8" ht="21" x14ac:dyDescent="0.35">
      <c r="A2" s="299" t="s">
        <v>205</v>
      </c>
      <c r="B2" s="299"/>
      <c r="C2" s="299"/>
      <c r="D2" s="299"/>
      <c r="E2" s="299"/>
      <c r="F2" s="299"/>
      <c r="G2" s="299"/>
      <c r="H2" s="299"/>
    </row>
    <row r="3" spans="1:8" ht="21" x14ac:dyDescent="0.35">
      <c r="A3" s="299" t="s">
        <v>521</v>
      </c>
      <c r="B3" s="299"/>
      <c r="C3" s="299"/>
      <c r="D3" s="299"/>
      <c r="E3" s="299"/>
      <c r="F3" s="299"/>
      <c r="G3" s="299"/>
      <c r="H3" s="299"/>
    </row>
    <row r="4" spans="1:8" ht="21" x14ac:dyDescent="0.35">
      <c r="A4" s="299" t="s">
        <v>206</v>
      </c>
      <c r="B4" s="299"/>
      <c r="C4" s="299"/>
      <c r="D4" s="299"/>
      <c r="E4" s="299"/>
      <c r="F4" s="299"/>
      <c r="G4" s="299"/>
      <c r="H4" s="299"/>
    </row>
    <row r="5" spans="1:8" ht="21" x14ac:dyDescent="0.35">
      <c r="A5" s="299" t="s">
        <v>207</v>
      </c>
      <c r="B5" s="299"/>
      <c r="C5" s="299"/>
      <c r="D5" s="299"/>
      <c r="E5" s="299"/>
      <c r="F5" s="299"/>
      <c r="G5" s="299"/>
      <c r="H5" s="299"/>
    </row>
    <row r="6" spans="1:8" ht="21" x14ac:dyDescent="0.35">
      <c r="A6" s="298" t="s">
        <v>282</v>
      </c>
      <c r="B6" s="298"/>
      <c r="C6" s="298"/>
      <c r="D6" s="298"/>
      <c r="E6" s="298"/>
      <c r="F6" s="298"/>
      <c r="G6" s="298"/>
      <c r="H6" s="298"/>
    </row>
    <row r="7" spans="1:8" ht="21" x14ac:dyDescent="0.35">
      <c r="A7" s="299" t="s">
        <v>283</v>
      </c>
      <c r="B7" s="299"/>
      <c r="C7" s="299"/>
      <c r="D7" s="299"/>
      <c r="E7" s="299"/>
      <c r="F7" s="299"/>
      <c r="G7" s="299"/>
      <c r="H7" s="299"/>
    </row>
    <row r="8" spans="1:8" ht="21" x14ac:dyDescent="0.35">
      <c r="A8" s="299" t="s">
        <v>198</v>
      </c>
      <c r="B8" s="299"/>
      <c r="C8" s="299"/>
      <c r="D8" s="299"/>
      <c r="E8" s="299"/>
      <c r="F8" s="299"/>
      <c r="G8" s="299"/>
      <c r="H8" s="299"/>
    </row>
    <row r="9" spans="1:8" ht="21" x14ac:dyDescent="0.35">
      <c r="A9" s="298" t="s">
        <v>325</v>
      </c>
      <c r="B9" s="298"/>
      <c r="C9" s="298"/>
      <c r="D9" s="298"/>
      <c r="E9" s="298"/>
      <c r="F9" s="298"/>
      <c r="G9" s="298"/>
      <c r="H9" s="298"/>
    </row>
    <row r="10" spans="1:8" ht="21" x14ac:dyDescent="0.35">
      <c r="A10" s="3" t="s">
        <v>326</v>
      </c>
      <c r="B10" s="3"/>
      <c r="C10" s="3" t="s">
        <v>327</v>
      </c>
      <c r="D10" s="4">
        <f>D12+D160</f>
        <v>1680700</v>
      </c>
      <c r="E10" s="4" t="s">
        <v>328</v>
      </c>
      <c r="F10" s="5"/>
      <c r="G10" s="6"/>
      <c r="H10" s="6"/>
    </row>
    <row r="11" spans="1:8" ht="21" x14ac:dyDescent="0.35">
      <c r="A11" s="294" t="s">
        <v>458</v>
      </c>
      <c r="B11" s="294"/>
      <c r="C11" s="294"/>
      <c r="D11" s="294"/>
      <c r="E11" s="294"/>
      <c r="F11" s="294"/>
      <c r="G11" s="294"/>
      <c r="H11" s="294"/>
    </row>
    <row r="12" spans="1:8" ht="21" x14ac:dyDescent="0.35">
      <c r="A12" s="8" t="s">
        <v>458</v>
      </c>
      <c r="B12" s="8"/>
      <c r="C12" s="3" t="s">
        <v>327</v>
      </c>
      <c r="D12" s="9">
        <f>D13+D100+D149</f>
        <v>1680700</v>
      </c>
      <c r="E12" s="3" t="s">
        <v>328</v>
      </c>
      <c r="F12" s="8"/>
      <c r="G12" s="8"/>
      <c r="H12" s="8"/>
    </row>
    <row r="13" spans="1:8" ht="21" x14ac:dyDescent="0.35">
      <c r="A13" s="10" t="s">
        <v>202</v>
      </c>
      <c r="B13" s="6"/>
      <c r="C13" s="5" t="s">
        <v>327</v>
      </c>
      <c r="D13" s="4">
        <f>D14+D28+D68</f>
        <v>1680700</v>
      </c>
      <c r="E13" s="5" t="s">
        <v>328</v>
      </c>
      <c r="F13" s="6"/>
      <c r="G13" s="6"/>
      <c r="H13" s="6"/>
    </row>
    <row r="14" spans="1:8" ht="21" x14ac:dyDescent="0.35">
      <c r="A14" s="5" t="s">
        <v>754</v>
      </c>
      <c r="B14" s="11"/>
      <c r="C14" s="5" t="s">
        <v>327</v>
      </c>
      <c r="D14" s="4">
        <f>G16+G19+G22+G25</f>
        <v>878000</v>
      </c>
      <c r="E14" s="5" t="s">
        <v>328</v>
      </c>
      <c r="F14" s="6"/>
      <c r="G14" s="6"/>
      <c r="H14" s="6"/>
    </row>
    <row r="15" spans="1:8" ht="21" x14ac:dyDescent="0.35">
      <c r="A15" s="10" t="s">
        <v>756</v>
      </c>
      <c r="B15" s="6"/>
      <c r="C15" s="6"/>
      <c r="D15" s="10"/>
      <c r="E15" s="10"/>
      <c r="F15" s="10"/>
      <c r="G15" s="10"/>
      <c r="H15" s="10"/>
    </row>
    <row r="16" spans="1:8" ht="21" x14ac:dyDescent="0.35">
      <c r="A16" s="15"/>
      <c r="B16" s="5" t="s">
        <v>755</v>
      </c>
      <c r="C16" s="10"/>
      <c r="D16" s="10"/>
      <c r="E16" s="6"/>
      <c r="F16" s="5" t="s">
        <v>333</v>
      </c>
      <c r="G16" s="14">
        <v>503000</v>
      </c>
      <c r="H16" s="5" t="s">
        <v>328</v>
      </c>
    </row>
    <row r="17" spans="1:8" ht="21" x14ac:dyDescent="0.35">
      <c r="A17" s="15"/>
      <c r="B17" s="10" t="s">
        <v>335</v>
      </c>
      <c r="C17" s="10"/>
      <c r="D17" s="10"/>
      <c r="E17" s="6"/>
      <c r="F17" s="5"/>
      <c r="G17" s="5"/>
      <c r="H17" s="5"/>
    </row>
    <row r="18" spans="1:8" ht="21" x14ac:dyDescent="0.35">
      <c r="A18" s="16"/>
      <c r="B18" s="10" t="s">
        <v>203</v>
      </c>
      <c r="C18" s="17"/>
      <c r="D18" s="17"/>
      <c r="E18" s="17"/>
      <c r="F18" s="41"/>
      <c r="G18" s="41"/>
      <c r="H18" s="41"/>
    </row>
    <row r="19" spans="1:8" ht="21" x14ac:dyDescent="0.35">
      <c r="A19" s="15"/>
      <c r="B19" s="5" t="s">
        <v>757</v>
      </c>
      <c r="C19" s="10"/>
      <c r="D19" s="10"/>
      <c r="E19" s="6"/>
      <c r="F19" s="5" t="s">
        <v>333</v>
      </c>
      <c r="G19" s="18">
        <v>50000</v>
      </c>
      <c r="H19" s="5" t="s">
        <v>328</v>
      </c>
    </row>
    <row r="20" spans="1:8" ht="21" x14ac:dyDescent="0.35">
      <c r="A20" s="15"/>
      <c r="B20" s="10" t="s">
        <v>338</v>
      </c>
      <c r="C20" s="10"/>
      <c r="D20" s="10"/>
      <c r="E20" s="6"/>
      <c r="F20" s="5"/>
      <c r="G20" s="18"/>
      <c r="H20" s="5"/>
    </row>
    <row r="21" spans="1:8" ht="21" x14ac:dyDescent="0.35">
      <c r="A21" s="16"/>
      <c r="B21" s="10" t="s">
        <v>204</v>
      </c>
      <c r="C21" s="17"/>
      <c r="D21" s="17"/>
      <c r="E21" s="17"/>
      <c r="F21" s="41"/>
      <c r="G21" s="41"/>
      <c r="H21" s="41"/>
    </row>
    <row r="22" spans="1:8" ht="21" x14ac:dyDescent="0.35">
      <c r="A22" s="15"/>
      <c r="B22" s="5" t="s">
        <v>758</v>
      </c>
      <c r="C22" s="10"/>
      <c r="D22" s="10"/>
      <c r="E22" s="6"/>
      <c r="F22" s="5" t="s">
        <v>333</v>
      </c>
      <c r="G22" s="18">
        <v>215600</v>
      </c>
      <c r="H22" s="5" t="s">
        <v>328</v>
      </c>
    </row>
    <row r="23" spans="1:8" ht="21" x14ac:dyDescent="0.35">
      <c r="A23" s="20"/>
      <c r="B23" s="10" t="s">
        <v>199</v>
      </c>
      <c r="C23" s="10"/>
      <c r="D23" s="10"/>
      <c r="E23" s="6"/>
      <c r="F23" s="5"/>
      <c r="G23" s="18"/>
      <c r="H23" s="5"/>
    </row>
    <row r="24" spans="1:8" ht="21" x14ac:dyDescent="0.35">
      <c r="A24" s="20"/>
      <c r="B24" s="10" t="s">
        <v>106</v>
      </c>
      <c r="C24" s="10"/>
      <c r="D24" s="10"/>
      <c r="E24" s="6"/>
      <c r="F24" s="5"/>
      <c r="G24" s="18"/>
      <c r="H24" s="5"/>
    </row>
    <row r="25" spans="1:8" ht="21" x14ac:dyDescent="0.35">
      <c r="A25" s="15"/>
      <c r="B25" s="5" t="s">
        <v>759</v>
      </c>
      <c r="C25" s="10"/>
      <c r="D25" s="10"/>
      <c r="E25" s="6"/>
      <c r="F25" s="5" t="s">
        <v>333</v>
      </c>
      <c r="G25" s="18">
        <v>109400</v>
      </c>
      <c r="H25" s="5" t="s">
        <v>328</v>
      </c>
    </row>
    <row r="26" spans="1:8" ht="21" x14ac:dyDescent="0.35">
      <c r="A26" s="20"/>
      <c r="B26" s="10" t="s">
        <v>504</v>
      </c>
      <c r="C26" s="10"/>
      <c r="D26" s="10"/>
      <c r="E26" s="6"/>
      <c r="F26" s="10"/>
      <c r="G26" s="19"/>
      <c r="H26" s="10"/>
    </row>
    <row r="27" spans="1:8" ht="21" x14ac:dyDescent="0.35">
      <c r="A27" s="20"/>
      <c r="B27" s="10" t="s">
        <v>563</v>
      </c>
      <c r="C27" s="10"/>
      <c r="D27" s="10"/>
      <c r="E27" s="6"/>
      <c r="F27" s="10"/>
      <c r="G27" s="19"/>
      <c r="H27" s="10"/>
    </row>
    <row r="28" spans="1:8" ht="21" x14ac:dyDescent="0.35">
      <c r="A28" s="10" t="s">
        <v>347</v>
      </c>
      <c r="B28" s="6"/>
      <c r="C28" s="5" t="s">
        <v>327</v>
      </c>
      <c r="D28" s="4">
        <f>D29+D40+D52</f>
        <v>751000</v>
      </c>
      <c r="E28" s="5" t="s">
        <v>328</v>
      </c>
      <c r="F28" s="6"/>
      <c r="G28" s="19"/>
      <c r="H28" s="10"/>
    </row>
    <row r="29" spans="1:8" ht="21" x14ac:dyDescent="0.35">
      <c r="A29" s="295" t="s">
        <v>751</v>
      </c>
      <c r="B29" s="295"/>
      <c r="C29" s="5" t="s">
        <v>327</v>
      </c>
      <c r="D29" s="4">
        <v>51000</v>
      </c>
      <c r="E29" s="5" t="s">
        <v>328</v>
      </c>
      <c r="F29" s="6"/>
      <c r="G29" s="19"/>
      <c r="H29" s="10"/>
    </row>
    <row r="30" spans="1:8" ht="21" x14ac:dyDescent="0.35">
      <c r="A30" s="10" t="s">
        <v>348</v>
      </c>
      <c r="B30" s="5" t="s">
        <v>750</v>
      </c>
      <c r="C30" s="6"/>
      <c r="D30" s="10"/>
      <c r="E30" s="10"/>
      <c r="F30" s="5" t="s">
        <v>333</v>
      </c>
      <c r="G30" s="18">
        <v>5000</v>
      </c>
      <c r="H30" s="5" t="s">
        <v>328</v>
      </c>
    </row>
    <row r="31" spans="1:8" ht="21" x14ac:dyDescent="0.35">
      <c r="A31" s="15"/>
      <c r="B31" s="10" t="s">
        <v>120</v>
      </c>
      <c r="C31" s="10"/>
      <c r="D31" s="10"/>
      <c r="E31" s="10"/>
      <c r="F31" s="10"/>
      <c r="G31" s="19"/>
      <c r="H31" s="10"/>
    </row>
    <row r="32" spans="1:8" ht="21" x14ac:dyDescent="0.35">
      <c r="A32" s="20"/>
      <c r="B32" s="10" t="s">
        <v>350</v>
      </c>
      <c r="C32" s="10"/>
      <c r="D32" s="20"/>
      <c r="E32" s="20"/>
      <c r="F32" s="20"/>
      <c r="G32" s="19"/>
      <c r="H32" s="10"/>
    </row>
    <row r="33" spans="1:8" ht="21" x14ac:dyDescent="0.35">
      <c r="A33" s="20"/>
      <c r="B33" s="5" t="s">
        <v>752</v>
      </c>
      <c r="C33" s="10"/>
      <c r="D33" s="10"/>
      <c r="E33" s="20"/>
      <c r="F33" s="5" t="s">
        <v>333</v>
      </c>
      <c r="G33" s="18">
        <v>30000</v>
      </c>
      <c r="H33" s="5" t="s">
        <v>328</v>
      </c>
    </row>
    <row r="34" spans="1:8" ht="21" x14ac:dyDescent="0.35">
      <c r="A34" s="20"/>
      <c r="B34" s="10" t="s">
        <v>351</v>
      </c>
      <c r="C34" s="10"/>
      <c r="D34" s="10"/>
      <c r="E34" s="20"/>
      <c r="F34" s="5"/>
      <c r="G34" s="18"/>
      <c r="H34" s="5"/>
    </row>
    <row r="35" spans="1:8" ht="21" x14ac:dyDescent="0.35">
      <c r="A35" s="20"/>
      <c r="B35" s="10" t="s">
        <v>352</v>
      </c>
      <c r="C35" s="10"/>
      <c r="D35" s="10"/>
      <c r="E35" s="20"/>
      <c r="F35" s="5"/>
      <c r="G35" s="18"/>
      <c r="H35" s="5"/>
    </row>
    <row r="36" spans="1:8" ht="21" x14ac:dyDescent="0.35">
      <c r="A36" s="20"/>
      <c r="B36" s="5" t="s">
        <v>753</v>
      </c>
      <c r="C36" s="10"/>
      <c r="D36" s="10"/>
      <c r="E36" s="20"/>
      <c r="F36" s="5" t="s">
        <v>333</v>
      </c>
      <c r="G36" s="18">
        <v>16000</v>
      </c>
      <c r="H36" s="5" t="s">
        <v>328</v>
      </c>
    </row>
    <row r="37" spans="1:8" ht="21" x14ac:dyDescent="0.35">
      <c r="A37" s="20"/>
      <c r="B37" s="10" t="s">
        <v>353</v>
      </c>
      <c r="C37" s="10"/>
      <c r="D37" s="10"/>
      <c r="E37" s="20"/>
      <c r="F37" s="5"/>
      <c r="G37" s="18"/>
      <c r="H37" s="5"/>
    </row>
    <row r="38" spans="1:8" ht="21" x14ac:dyDescent="0.35">
      <c r="A38" s="20"/>
      <c r="B38" s="10"/>
      <c r="C38" s="10"/>
      <c r="D38" s="10"/>
      <c r="E38" s="20"/>
      <c r="F38" s="5"/>
      <c r="G38" s="18"/>
      <c r="H38" s="5"/>
    </row>
    <row r="39" spans="1:8" ht="21" x14ac:dyDescent="0.35">
      <c r="A39" s="20"/>
      <c r="B39" s="10"/>
      <c r="C39" s="10"/>
      <c r="D39" s="10"/>
      <c r="E39" s="20"/>
      <c r="F39" s="5"/>
      <c r="G39" s="18"/>
      <c r="H39" s="10">
        <v>41</v>
      </c>
    </row>
    <row r="40" spans="1:8" ht="21" x14ac:dyDescent="0.35">
      <c r="A40" s="296" t="s">
        <v>761</v>
      </c>
      <c r="B40" s="296"/>
      <c r="C40" s="5" t="s">
        <v>327</v>
      </c>
      <c r="D40" s="4">
        <f>G44+G48+G41</f>
        <v>105000</v>
      </c>
      <c r="E40" s="5" t="s">
        <v>328</v>
      </c>
      <c r="F40" s="13"/>
      <c r="G40" s="18"/>
      <c r="H40" s="5"/>
    </row>
    <row r="41" spans="1:8" ht="21" x14ac:dyDescent="0.35">
      <c r="A41" s="10"/>
      <c r="B41" s="5" t="s">
        <v>687</v>
      </c>
      <c r="C41" s="6"/>
      <c r="D41" s="6"/>
      <c r="E41" s="6"/>
      <c r="F41" s="5" t="s">
        <v>333</v>
      </c>
      <c r="G41" s="18">
        <v>5000</v>
      </c>
      <c r="H41" s="5" t="s">
        <v>328</v>
      </c>
    </row>
    <row r="42" spans="1:8" ht="21" x14ac:dyDescent="0.35">
      <c r="A42" s="15"/>
      <c r="B42" s="10" t="s">
        <v>175</v>
      </c>
      <c r="C42" s="6"/>
      <c r="D42" s="6"/>
      <c r="E42" s="6"/>
      <c r="F42" s="15"/>
      <c r="G42" s="26"/>
      <c r="H42" s="15"/>
    </row>
    <row r="43" spans="1:8" ht="21" x14ac:dyDescent="0.35">
      <c r="A43" s="15"/>
      <c r="B43" s="10" t="s">
        <v>158</v>
      </c>
      <c r="C43" s="6"/>
      <c r="D43" s="6"/>
      <c r="E43" s="6"/>
      <c r="F43" s="15"/>
      <c r="G43" s="26"/>
      <c r="H43" s="15"/>
    </row>
    <row r="44" spans="1:8" ht="21" x14ac:dyDescent="0.35">
      <c r="A44" s="10"/>
      <c r="B44" s="5" t="s">
        <v>354</v>
      </c>
      <c r="C44" s="6"/>
      <c r="D44" s="6"/>
      <c r="E44" s="6"/>
      <c r="F44" s="5" t="s">
        <v>333</v>
      </c>
      <c r="G44" s="18">
        <v>80000</v>
      </c>
      <c r="H44" s="5" t="s">
        <v>328</v>
      </c>
    </row>
    <row r="45" spans="1:8" ht="21" x14ac:dyDescent="0.35">
      <c r="A45" s="10"/>
      <c r="B45" s="5" t="s">
        <v>768</v>
      </c>
      <c r="C45" s="6"/>
      <c r="D45" s="6"/>
      <c r="E45" s="6"/>
      <c r="F45" s="5"/>
      <c r="G45" s="18"/>
      <c r="H45" s="5"/>
    </row>
    <row r="46" spans="1:8" ht="21" x14ac:dyDescent="0.35">
      <c r="A46" s="20"/>
      <c r="B46" s="10" t="s">
        <v>114</v>
      </c>
      <c r="C46" s="6"/>
      <c r="D46" s="6"/>
      <c r="E46" s="6"/>
      <c r="F46" s="13"/>
      <c r="G46" s="18"/>
      <c r="H46" s="5"/>
    </row>
    <row r="47" spans="1:8" ht="21" x14ac:dyDescent="0.35">
      <c r="A47" s="20"/>
      <c r="B47" s="10" t="s">
        <v>356</v>
      </c>
      <c r="C47" s="6"/>
      <c r="D47" s="6"/>
      <c r="E47" s="6"/>
      <c r="F47" s="13"/>
      <c r="G47" s="80"/>
      <c r="H47" s="5"/>
    </row>
    <row r="48" spans="1:8" ht="21" x14ac:dyDescent="0.35">
      <c r="A48" s="15"/>
      <c r="B48" s="5" t="s">
        <v>760</v>
      </c>
      <c r="C48" s="10"/>
      <c r="D48" s="10"/>
      <c r="E48" s="10"/>
      <c r="F48" s="5" t="s">
        <v>333</v>
      </c>
      <c r="G48" s="18">
        <v>20000</v>
      </c>
      <c r="H48" s="5" t="s">
        <v>328</v>
      </c>
    </row>
    <row r="49" spans="1:8" ht="21" x14ac:dyDescent="0.35">
      <c r="A49" s="20"/>
      <c r="B49" s="10" t="s">
        <v>357</v>
      </c>
      <c r="C49" s="6"/>
      <c r="D49" s="6"/>
      <c r="E49" s="6"/>
      <c r="F49" s="6"/>
      <c r="G49" s="19"/>
      <c r="H49" s="10"/>
    </row>
    <row r="50" spans="1:8" ht="21" x14ac:dyDescent="0.35">
      <c r="A50" s="15"/>
      <c r="B50" s="10" t="s">
        <v>358</v>
      </c>
      <c r="C50" s="10"/>
      <c r="D50" s="10"/>
      <c r="E50" s="10"/>
      <c r="F50" s="16"/>
      <c r="G50" s="23"/>
      <c r="H50" s="16"/>
    </row>
    <row r="51" spans="1:8" ht="21" x14ac:dyDescent="0.35">
      <c r="A51" s="15"/>
      <c r="B51" s="10" t="s">
        <v>359</v>
      </c>
      <c r="C51" s="10"/>
      <c r="D51" s="10"/>
      <c r="E51" s="10"/>
      <c r="F51" s="16"/>
      <c r="G51" s="23"/>
      <c r="H51" s="16"/>
    </row>
    <row r="52" spans="1:8" ht="21" x14ac:dyDescent="0.35">
      <c r="A52" s="11" t="s">
        <v>763</v>
      </c>
      <c r="B52" s="11"/>
      <c r="C52" s="5" t="s">
        <v>327</v>
      </c>
      <c r="D52" s="4">
        <f>G53+G56+G58+G64+G66</f>
        <v>595000</v>
      </c>
      <c r="E52" s="5" t="s">
        <v>328</v>
      </c>
      <c r="F52" s="5"/>
      <c r="G52" s="18"/>
      <c r="H52" s="5"/>
    </row>
    <row r="53" spans="1:8" ht="21" x14ac:dyDescent="0.35">
      <c r="A53" s="5"/>
      <c r="B53" s="5" t="s">
        <v>762</v>
      </c>
      <c r="C53" s="5"/>
      <c r="D53" s="5"/>
      <c r="E53" s="5"/>
      <c r="F53" s="5" t="s">
        <v>333</v>
      </c>
      <c r="G53" s="18">
        <v>20000</v>
      </c>
      <c r="H53" s="5" t="s">
        <v>328</v>
      </c>
    </row>
    <row r="54" spans="1:8" ht="21" x14ac:dyDescent="0.35">
      <c r="A54" s="20"/>
      <c r="B54" s="10" t="s">
        <v>362</v>
      </c>
      <c r="C54" s="6"/>
      <c r="D54" s="6"/>
      <c r="E54" s="6"/>
      <c r="F54" s="5"/>
      <c r="G54" s="18"/>
      <c r="H54" s="5"/>
    </row>
    <row r="55" spans="1:8" ht="21" x14ac:dyDescent="0.35">
      <c r="A55" s="15"/>
      <c r="B55" s="10" t="s">
        <v>100</v>
      </c>
      <c r="C55" s="10"/>
      <c r="D55" s="10"/>
      <c r="E55" s="10"/>
      <c r="F55" s="27"/>
      <c r="G55" s="28"/>
      <c r="H55" s="27"/>
    </row>
    <row r="56" spans="1:8" ht="21" x14ac:dyDescent="0.35">
      <c r="A56" s="5"/>
      <c r="B56" s="5" t="s">
        <v>764</v>
      </c>
      <c r="C56" s="5"/>
      <c r="D56" s="5"/>
      <c r="E56" s="5"/>
      <c r="F56" s="5" t="s">
        <v>333</v>
      </c>
      <c r="G56" s="18">
        <v>30000</v>
      </c>
      <c r="H56" s="5" t="s">
        <v>328</v>
      </c>
    </row>
    <row r="57" spans="1:8" ht="21" x14ac:dyDescent="0.35">
      <c r="A57" s="20"/>
      <c r="B57" s="10" t="s">
        <v>363</v>
      </c>
      <c r="C57" s="6"/>
      <c r="D57" s="6"/>
      <c r="E57" s="6"/>
      <c r="F57" s="5"/>
      <c r="G57" s="18"/>
      <c r="H57" s="5"/>
    </row>
    <row r="58" spans="1:8" ht="21" x14ac:dyDescent="0.35">
      <c r="A58" s="5"/>
      <c r="B58" s="5" t="s">
        <v>695</v>
      </c>
      <c r="C58" s="5"/>
      <c r="D58" s="5"/>
      <c r="E58" s="5"/>
      <c r="F58" s="5" t="s">
        <v>333</v>
      </c>
      <c r="G58" s="18">
        <f>F60+F62+F63</f>
        <v>95000</v>
      </c>
      <c r="H58" s="5" t="s">
        <v>328</v>
      </c>
    </row>
    <row r="59" spans="1:8" ht="21" x14ac:dyDescent="0.35">
      <c r="A59" s="20"/>
      <c r="B59" s="10" t="s">
        <v>112</v>
      </c>
      <c r="C59" s="6"/>
      <c r="D59" s="6"/>
      <c r="E59" s="6"/>
      <c r="F59" s="5"/>
      <c r="G59" s="18"/>
      <c r="H59" s="5"/>
    </row>
    <row r="60" spans="1:8" ht="21" x14ac:dyDescent="0.35">
      <c r="A60" s="20"/>
      <c r="B60" s="10" t="s">
        <v>166</v>
      </c>
      <c r="C60" s="6"/>
      <c r="D60" s="6"/>
      <c r="E60" s="46" t="s">
        <v>309</v>
      </c>
      <c r="F60" s="19">
        <v>10000</v>
      </c>
      <c r="G60" s="19" t="s">
        <v>328</v>
      </c>
      <c r="H60" s="5"/>
    </row>
    <row r="61" spans="1:8" ht="21" x14ac:dyDescent="0.35">
      <c r="A61" s="20"/>
      <c r="B61" s="10" t="s">
        <v>167</v>
      </c>
      <c r="C61" s="6"/>
      <c r="D61" s="6"/>
      <c r="E61" s="6"/>
      <c r="F61" s="5"/>
      <c r="G61" s="18"/>
      <c r="H61" s="5"/>
    </row>
    <row r="62" spans="1:8" ht="21" x14ac:dyDescent="0.35">
      <c r="A62" s="20"/>
      <c r="B62" s="10" t="s">
        <v>168</v>
      </c>
      <c r="C62" s="6"/>
      <c r="D62" s="6"/>
      <c r="E62" s="46" t="s">
        <v>309</v>
      </c>
      <c r="F62" s="19">
        <v>80000</v>
      </c>
      <c r="G62" s="19" t="s">
        <v>328</v>
      </c>
      <c r="H62" s="5"/>
    </row>
    <row r="63" spans="1:8" ht="21" x14ac:dyDescent="0.35">
      <c r="A63" s="20"/>
      <c r="B63" s="10" t="s">
        <v>113</v>
      </c>
      <c r="C63" s="6"/>
      <c r="D63" s="6"/>
      <c r="E63" s="46" t="s">
        <v>309</v>
      </c>
      <c r="F63" s="19">
        <v>5000</v>
      </c>
      <c r="G63" s="19" t="s">
        <v>328</v>
      </c>
      <c r="H63" s="5"/>
    </row>
    <row r="64" spans="1:8" ht="21" x14ac:dyDescent="0.35">
      <c r="A64" s="5"/>
      <c r="B64" s="5" t="s">
        <v>765</v>
      </c>
      <c r="C64" s="5"/>
      <c r="D64" s="5"/>
      <c r="E64" s="5"/>
      <c r="F64" s="5" t="s">
        <v>333</v>
      </c>
      <c r="G64" s="18">
        <v>100000</v>
      </c>
      <c r="H64" s="5" t="s">
        <v>328</v>
      </c>
    </row>
    <row r="65" spans="1:8" ht="21" x14ac:dyDescent="0.35">
      <c r="A65" s="20"/>
      <c r="B65" s="10" t="s">
        <v>200</v>
      </c>
      <c r="C65" s="6"/>
      <c r="D65" s="6"/>
      <c r="E65" s="6"/>
      <c r="F65" s="5"/>
      <c r="G65" s="18"/>
      <c r="H65" s="5"/>
    </row>
    <row r="66" spans="1:8" ht="21" x14ac:dyDescent="0.35">
      <c r="A66" s="11"/>
      <c r="B66" s="5" t="s">
        <v>766</v>
      </c>
      <c r="C66" s="5"/>
      <c r="D66" s="4"/>
      <c r="E66" s="5"/>
      <c r="F66" s="5" t="s">
        <v>333</v>
      </c>
      <c r="G66" s="18">
        <v>350000</v>
      </c>
      <c r="H66" s="5" t="s">
        <v>328</v>
      </c>
    </row>
    <row r="67" spans="1:8" ht="21" x14ac:dyDescent="0.35">
      <c r="A67" s="81"/>
      <c r="B67" s="10" t="s">
        <v>201</v>
      </c>
      <c r="C67" s="10"/>
      <c r="D67" s="35"/>
      <c r="E67" s="10" t="s">
        <v>460</v>
      </c>
      <c r="F67" s="10"/>
      <c r="G67" s="19"/>
      <c r="H67" s="10"/>
    </row>
    <row r="68" spans="1:8" ht="21" x14ac:dyDescent="0.35">
      <c r="A68" s="5" t="s">
        <v>457</v>
      </c>
      <c r="B68" s="5"/>
      <c r="C68" s="5" t="s">
        <v>327</v>
      </c>
      <c r="D68" s="4">
        <f>D69</f>
        <v>51700</v>
      </c>
      <c r="E68" s="5" t="s">
        <v>328</v>
      </c>
      <c r="F68" s="5"/>
      <c r="G68" s="18"/>
      <c r="H68" s="5"/>
    </row>
    <row r="69" spans="1:8" ht="21" x14ac:dyDescent="0.35">
      <c r="A69" s="5" t="s">
        <v>684</v>
      </c>
      <c r="B69" s="5"/>
      <c r="C69" s="5" t="s">
        <v>327</v>
      </c>
      <c r="D69" s="4">
        <f>G70+G88+G91+G95</f>
        <v>51700</v>
      </c>
      <c r="E69" s="5" t="s">
        <v>328</v>
      </c>
      <c r="F69" s="5"/>
      <c r="G69" s="18"/>
      <c r="H69" s="5"/>
    </row>
    <row r="70" spans="1:8" ht="21" x14ac:dyDescent="0.35">
      <c r="A70" s="10"/>
      <c r="B70" s="5" t="s">
        <v>685</v>
      </c>
      <c r="C70" s="5"/>
      <c r="D70" s="5"/>
      <c r="E70" s="5"/>
      <c r="F70" s="5" t="s">
        <v>333</v>
      </c>
      <c r="G70" s="18">
        <f>E72+E81+E86</f>
        <v>14200</v>
      </c>
      <c r="H70" s="5" t="s">
        <v>328</v>
      </c>
    </row>
    <row r="71" spans="1:8" ht="21" x14ac:dyDescent="0.35">
      <c r="A71" s="10"/>
      <c r="B71" s="10" t="s">
        <v>289</v>
      </c>
      <c r="C71" s="10"/>
      <c r="D71" s="10"/>
      <c r="E71" s="10"/>
      <c r="F71" s="5"/>
      <c r="G71" s="18"/>
      <c r="H71" s="10"/>
    </row>
    <row r="72" spans="1:8" ht="21" x14ac:dyDescent="0.35">
      <c r="A72" s="10"/>
      <c r="B72" s="10" t="s">
        <v>322</v>
      </c>
      <c r="C72" s="10"/>
      <c r="D72" s="46" t="s">
        <v>309</v>
      </c>
      <c r="E72" s="19">
        <v>4400</v>
      </c>
      <c r="F72" s="10" t="s">
        <v>328</v>
      </c>
      <c r="G72" s="18"/>
      <c r="H72" s="10"/>
    </row>
    <row r="73" spans="1:8" s="10" customFormat="1" ht="21" x14ac:dyDescent="0.35">
      <c r="B73" s="10" t="s">
        <v>836</v>
      </c>
      <c r="E73" s="46"/>
      <c r="F73" s="165"/>
      <c r="G73" s="166"/>
    </row>
    <row r="74" spans="1:8" s="10" customFormat="1" ht="21" x14ac:dyDescent="0.35">
      <c r="E74" s="46"/>
      <c r="F74" s="165"/>
      <c r="G74" s="166"/>
    </row>
    <row r="75" spans="1:8" s="10" customFormat="1" ht="21" x14ac:dyDescent="0.35">
      <c r="E75" s="46"/>
      <c r="F75" s="165"/>
      <c r="G75" s="166"/>
    </row>
    <row r="76" spans="1:8" s="10" customFormat="1" ht="21" x14ac:dyDescent="0.35">
      <c r="E76" s="46"/>
      <c r="F76" s="165"/>
      <c r="G76" s="166"/>
    </row>
    <row r="77" spans="1:8" s="10" customFormat="1" ht="21" x14ac:dyDescent="0.35">
      <c r="E77" s="46"/>
      <c r="F77" s="165"/>
      <c r="G77" s="166"/>
      <c r="H77" s="10">
        <v>42</v>
      </c>
    </row>
    <row r="78" spans="1:8" ht="21" x14ac:dyDescent="0.35">
      <c r="A78" s="10"/>
      <c r="B78" s="10" t="s">
        <v>900</v>
      </c>
      <c r="C78" s="10"/>
      <c r="D78" s="10"/>
      <c r="E78" s="10"/>
      <c r="F78" s="5"/>
      <c r="G78" s="18"/>
      <c r="H78" s="10"/>
    </row>
    <row r="79" spans="1:8" ht="21" x14ac:dyDescent="0.35">
      <c r="A79" s="10"/>
      <c r="B79" s="10" t="s">
        <v>899</v>
      </c>
      <c r="C79" s="10"/>
      <c r="D79" s="10"/>
      <c r="E79" s="10"/>
      <c r="F79" s="5"/>
      <c r="G79" s="18"/>
      <c r="H79" s="10"/>
    </row>
    <row r="80" spans="1:8" ht="21" x14ac:dyDescent="0.35">
      <c r="A80" s="10"/>
      <c r="B80" s="10" t="s">
        <v>901</v>
      </c>
      <c r="C80" s="10"/>
      <c r="D80" s="10"/>
      <c r="E80" s="10"/>
      <c r="F80" s="5"/>
      <c r="G80" s="18"/>
      <c r="H80" s="10"/>
    </row>
    <row r="81" spans="1:8" ht="21" x14ac:dyDescent="0.35">
      <c r="A81" s="10"/>
      <c r="B81" s="10" t="s">
        <v>323</v>
      </c>
      <c r="C81" s="10"/>
      <c r="D81" s="46" t="s">
        <v>309</v>
      </c>
      <c r="E81" s="19">
        <v>3600</v>
      </c>
      <c r="F81" s="10" t="s">
        <v>328</v>
      </c>
      <c r="G81" s="18"/>
      <c r="H81" s="10"/>
    </row>
    <row r="82" spans="1:8" s="10" customFormat="1" ht="21" x14ac:dyDescent="0.35">
      <c r="B82" s="10" t="s">
        <v>836</v>
      </c>
      <c r="E82" s="46"/>
      <c r="F82" s="165"/>
      <c r="G82" s="166"/>
    </row>
    <row r="83" spans="1:8" ht="21" x14ac:dyDescent="0.35">
      <c r="A83" s="10"/>
      <c r="B83" s="10" t="s">
        <v>303</v>
      </c>
      <c r="C83" s="10"/>
      <c r="D83" s="10"/>
      <c r="E83" s="10"/>
      <c r="F83" s="5"/>
      <c r="G83" s="18"/>
      <c r="H83" s="10"/>
    </row>
    <row r="84" spans="1:8" ht="21" x14ac:dyDescent="0.35">
      <c r="A84" s="10"/>
      <c r="B84" s="10" t="s">
        <v>320</v>
      </c>
      <c r="C84" s="10"/>
      <c r="D84" s="10"/>
      <c r="E84" s="10"/>
      <c r="F84" s="5"/>
      <c r="G84" s="18"/>
      <c r="H84" s="10"/>
    </row>
    <row r="85" spans="1:8" ht="21" x14ac:dyDescent="0.35">
      <c r="A85" s="10"/>
      <c r="B85" s="10" t="s">
        <v>321</v>
      </c>
      <c r="C85" s="10"/>
      <c r="D85" s="10"/>
      <c r="E85" s="10"/>
      <c r="F85" s="5"/>
      <c r="G85" s="18"/>
      <c r="H85" s="10"/>
    </row>
    <row r="86" spans="1:8" ht="21" x14ac:dyDescent="0.35">
      <c r="A86" s="10"/>
      <c r="B86" s="10" t="s">
        <v>324</v>
      </c>
      <c r="C86" s="10"/>
      <c r="D86" s="46" t="s">
        <v>309</v>
      </c>
      <c r="E86" s="19">
        <v>6200</v>
      </c>
      <c r="F86" s="10" t="s">
        <v>328</v>
      </c>
      <c r="G86" s="18"/>
      <c r="H86" s="10"/>
    </row>
    <row r="87" spans="1:8" s="10" customFormat="1" ht="21" x14ac:dyDescent="0.35">
      <c r="B87" s="10" t="s">
        <v>836</v>
      </c>
      <c r="E87" s="46"/>
      <c r="F87" s="165"/>
      <c r="G87" s="166"/>
    </row>
    <row r="88" spans="1:8" ht="21" x14ac:dyDescent="0.35">
      <c r="A88" s="10"/>
      <c r="B88" s="5" t="s">
        <v>703</v>
      </c>
      <c r="C88" s="5"/>
      <c r="D88" s="5"/>
      <c r="E88" s="5"/>
      <c r="F88" s="5" t="s">
        <v>333</v>
      </c>
      <c r="G88" s="18">
        <v>7500</v>
      </c>
      <c r="H88" s="5" t="s">
        <v>328</v>
      </c>
    </row>
    <row r="89" spans="1:8" ht="21" x14ac:dyDescent="0.35">
      <c r="A89" s="10"/>
      <c r="B89" s="10" t="s">
        <v>157</v>
      </c>
      <c r="C89" s="10"/>
      <c r="D89" s="10"/>
      <c r="E89" s="10"/>
      <c r="F89" s="10"/>
      <c r="G89" s="19"/>
      <c r="H89" s="10"/>
    </row>
    <row r="90" spans="1:8" ht="21" x14ac:dyDescent="0.35">
      <c r="A90" s="10"/>
      <c r="B90" s="10" t="s">
        <v>826</v>
      </c>
      <c r="C90" s="10"/>
      <c r="D90" s="10"/>
      <c r="E90" s="10"/>
      <c r="F90" s="10"/>
      <c r="G90" s="19"/>
      <c r="H90" s="10"/>
    </row>
    <row r="91" spans="1:8" ht="21" x14ac:dyDescent="0.35">
      <c r="A91" s="10"/>
      <c r="B91" s="5" t="s">
        <v>767</v>
      </c>
      <c r="C91" s="10"/>
      <c r="D91" s="10"/>
      <c r="E91" s="10"/>
      <c r="F91" s="5" t="s">
        <v>333</v>
      </c>
      <c r="G91" s="18">
        <v>20000</v>
      </c>
      <c r="H91" s="5" t="s">
        <v>328</v>
      </c>
    </row>
    <row r="92" spans="1:8" ht="21" x14ac:dyDescent="0.35">
      <c r="B92" s="10" t="s">
        <v>176</v>
      </c>
    </row>
    <row r="93" spans="1:8" s="77" customFormat="1" ht="21" x14ac:dyDescent="0.35">
      <c r="A93" s="61"/>
      <c r="B93" s="10" t="s">
        <v>466</v>
      </c>
    </row>
    <row r="94" spans="1:8" ht="21" x14ac:dyDescent="0.35">
      <c r="A94" s="10"/>
      <c r="B94" s="10" t="s">
        <v>826</v>
      </c>
      <c r="C94" s="10"/>
      <c r="D94" s="10"/>
      <c r="E94" s="10"/>
      <c r="F94" s="10"/>
      <c r="G94" s="19"/>
      <c r="H94" s="10"/>
    </row>
    <row r="95" spans="1:8" ht="21" x14ac:dyDescent="0.35">
      <c r="B95" s="5" t="s">
        <v>529</v>
      </c>
      <c r="C95" s="5" t="s">
        <v>768</v>
      </c>
      <c r="D95" s="10"/>
      <c r="E95" s="10"/>
      <c r="F95" s="5" t="s">
        <v>333</v>
      </c>
      <c r="G95" s="18">
        <v>10000</v>
      </c>
      <c r="H95" s="5" t="s">
        <v>328</v>
      </c>
    </row>
    <row r="96" spans="1:8" ht="21" x14ac:dyDescent="0.35">
      <c r="B96" s="10" t="s">
        <v>530</v>
      </c>
      <c r="C96" s="6"/>
      <c r="D96" s="6"/>
      <c r="E96" s="6"/>
    </row>
    <row r="97" spans="1:10" ht="21" x14ac:dyDescent="0.35">
      <c r="B97" s="10" t="s">
        <v>358</v>
      </c>
      <c r="C97" s="10"/>
      <c r="D97" s="10"/>
      <c r="E97" s="10"/>
      <c r="F97" s="77"/>
      <c r="G97" s="77"/>
      <c r="H97" s="77"/>
    </row>
    <row r="98" spans="1:10" ht="21" x14ac:dyDescent="0.35">
      <c r="B98" s="10" t="s">
        <v>359</v>
      </c>
      <c r="C98" s="10" t="s">
        <v>531</v>
      </c>
      <c r="D98" s="10"/>
      <c r="E98" s="10"/>
    </row>
    <row r="99" spans="1:10" ht="21" x14ac:dyDescent="0.35">
      <c r="B99" s="10"/>
      <c r="C99" s="10"/>
      <c r="D99" s="10"/>
      <c r="E99" s="10"/>
    </row>
    <row r="100" spans="1:10" ht="21" x14ac:dyDescent="0.35">
      <c r="A100" s="11"/>
      <c r="B100" s="5"/>
      <c r="C100" s="5"/>
      <c r="D100" s="4"/>
      <c r="E100" s="5"/>
      <c r="F100" s="5"/>
      <c r="G100" s="5"/>
      <c r="H100" s="5"/>
      <c r="I100" s="5"/>
      <c r="J100" s="5"/>
    </row>
    <row r="101" spans="1:10" ht="21" x14ac:dyDescent="0.35">
      <c r="A101" s="5"/>
      <c r="B101" s="5"/>
      <c r="C101" s="5"/>
      <c r="D101" s="4"/>
      <c r="E101" s="5"/>
      <c r="F101" s="10"/>
      <c r="G101" s="10"/>
      <c r="H101" s="10"/>
      <c r="I101" s="10"/>
      <c r="J101" s="10"/>
    </row>
    <row r="102" spans="1:10" ht="21" x14ac:dyDescent="0.35">
      <c r="A102" s="157"/>
      <c r="B102" s="5"/>
      <c r="C102" s="10"/>
      <c r="D102" s="4"/>
      <c r="E102" s="4"/>
      <c r="F102" s="5"/>
      <c r="G102" s="10"/>
      <c r="H102" s="10"/>
    </row>
    <row r="103" spans="1:10" ht="21" x14ac:dyDescent="0.35">
      <c r="A103" s="5"/>
      <c r="B103" s="5"/>
      <c r="C103" s="5"/>
      <c r="D103" s="4"/>
      <c r="E103" s="5"/>
      <c r="F103" s="5"/>
      <c r="G103" s="18"/>
      <c r="H103" s="5"/>
    </row>
    <row r="104" spans="1:10" ht="21" x14ac:dyDescent="0.35">
      <c r="A104" s="10"/>
      <c r="B104" s="10"/>
      <c r="C104" s="10"/>
      <c r="D104" s="10"/>
      <c r="E104" s="10"/>
      <c r="F104" s="5"/>
      <c r="G104" s="18"/>
      <c r="H104" s="5"/>
    </row>
    <row r="105" spans="1:10" ht="21" x14ac:dyDescent="0.35">
      <c r="A105" s="10"/>
      <c r="B105" s="10"/>
      <c r="C105" s="10"/>
      <c r="D105" s="10"/>
      <c r="E105" s="10"/>
      <c r="F105" s="5"/>
      <c r="G105" s="18"/>
      <c r="H105" s="5"/>
    </row>
    <row r="106" spans="1:10" ht="21" x14ac:dyDescent="0.35">
      <c r="A106" s="10"/>
      <c r="B106" s="10"/>
      <c r="C106" s="10"/>
      <c r="D106" s="10"/>
      <c r="E106" s="10"/>
      <c r="F106" s="5"/>
      <c r="G106" s="18"/>
      <c r="H106" s="5"/>
    </row>
    <row r="107" spans="1:10" ht="21" x14ac:dyDescent="0.35">
      <c r="A107" s="10"/>
      <c r="B107" s="10"/>
      <c r="C107" s="10"/>
      <c r="D107" s="10"/>
      <c r="E107" s="10"/>
      <c r="F107" s="5"/>
      <c r="G107" s="18"/>
      <c r="H107" s="5"/>
    </row>
    <row r="108" spans="1:10" ht="21" x14ac:dyDescent="0.35">
      <c r="A108" s="10"/>
      <c r="B108" s="10"/>
      <c r="C108" s="10"/>
      <c r="D108" s="10"/>
      <c r="E108" s="10"/>
      <c r="F108" s="5"/>
      <c r="G108" s="18"/>
      <c r="H108" s="5"/>
    </row>
    <row r="109" spans="1:10" ht="21" x14ac:dyDescent="0.35">
      <c r="A109" s="10"/>
      <c r="B109" s="10"/>
      <c r="C109" s="10"/>
      <c r="D109" s="10"/>
      <c r="E109" s="10"/>
      <c r="F109" s="5"/>
      <c r="G109" s="18"/>
      <c r="H109" s="5"/>
    </row>
    <row r="110" spans="1:10" ht="21" x14ac:dyDescent="0.35">
      <c r="A110" s="10"/>
      <c r="B110" s="10"/>
      <c r="C110" s="10"/>
      <c r="D110" s="10"/>
      <c r="E110" s="10"/>
      <c r="F110" s="5"/>
      <c r="G110" s="18"/>
      <c r="H110" s="5"/>
    </row>
    <row r="111" spans="1:10" ht="21" x14ac:dyDescent="0.35">
      <c r="A111" s="10"/>
      <c r="B111" s="10"/>
      <c r="C111" s="10"/>
      <c r="D111" s="10"/>
      <c r="E111" s="10"/>
      <c r="F111" s="5"/>
      <c r="G111" s="18"/>
      <c r="H111" s="5"/>
    </row>
    <row r="112" spans="1:10" ht="21" x14ac:dyDescent="0.35">
      <c r="A112" s="10"/>
      <c r="B112" s="10"/>
      <c r="C112" s="10"/>
      <c r="D112" s="10"/>
      <c r="E112" s="10"/>
      <c r="F112" s="5"/>
      <c r="G112" s="18"/>
      <c r="H112" s="5"/>
    </row>
    <row r="113" spans="1:8" ht="21" x14ac:dyDescent="0.35">
      <c r="A113" s="10"/>
      <c r="B113" s="10"/>
      <c r="C113" s="10"/>
      <c r="D113" s="10"/>
      <c r="E113" s="10"/>
      <c r="F113" s="5"/>
      <c r="G113" s="18"/>
      <c r="H113" s="5"/>
    </row>
    <row r="114" spans="1:8" ht="21" x14ac:dyDescent="0.35">
      <c r="A114" s="10"/>
      <c r="B114" s="10"/>
      <c r="C114" s="10"/>
      <c r="D114" s="10"/>
      <c r="E114" s="10"/>
      <c r="F114" s="5"/>
      <c r="G114" s="18"/>
      <c r="H114" s="5"/>
    </row>
    <row r="115" spans="1:8" ht="21" x14ac:dyDescent="0.35">
      <c r="A115" s="10"/>
      <c r="B115" s="10"/>
      <c r="C115" s="10"/>
      <c r="D115" s="10"/>
      <c r="E115" s="10"/>
      <c r="F115" s="5"/>
      <c r="G115" s="18"/>
      <c r="H115" s="5"/>
    </row>
    <row r="116" spans="1:8" ht="21" x14ac:dyDescent="0.35">
      <c r="A116" s="10"/>
      <c r="B116" s="10"/>
      <c r="C116" s="10"/>
      <c r="D116" s="10"/>
      <c r="E116" s="10"/>
      <c r="F116" s="5"/>
      <c r="G116" s="18"/>
      <c r="H116" s="5"/>
    </row>
    <row r="117" spans="1:8" ht="21" x14ac:dyDescent="0.35">
      <c r="A117" s="10"/>
      <c r="B117" s="10"/>
      <c r="C117" s="10"/>
      <c r="D117" s="10"/>
      <c r="E117" s="10"/>
      <c r="F117" s="5"/>
      <c r="G117" s="18"/>
      <c r="H117" s="5"/>
    </row>
    <row r="118" spans="1:8" ht="21" x14ac:dyDescent="0.35">
      <c r="A118" s="10"/>
      <c r="B118" s="10"/>
      <c r="C118" s="10"/>
      <c r="D118" s="10"/>
      <c r="E118" s="10"/>
      <c r="F118" s="5"/>
      <c r="G118" s="18"/>
      <c r="H118" s="5"/>
    </row>
    <row r="119" spans="1:8" ht="21" x14ac:dyDescent="0.35">
      <c r="A119" s="10"/>
      <c r="B119" s="10"/>
      <c r="C119" s="10"/>
      <c r="D119" s="10"/>
      <c r="E119" s="10"/>
      <c r="F119" s="5"/>
      <c r="G119" s="18"/>
      <c r="H119" s="5"/>
    </row>
    <row r="120" spans="1:8" ht="21" x14ac:dyDescent="0.35">
      <c r="A120" s="10"/>
      <c r="B120" s="10"/>
      <c r="C120" s="10"/>
      <c r="D120" s="10"/>
      <c r="E120" s="10"/>
      <c r="F120" s="5"/>
      <c r="G120" s="18"/>
      <c r="H120" s="5"/>
    </row>
    <row r="121" spans="1:8" ht="21" x14ac:dyDescent="0.35">
      <c r="A121" s="10"/>
      <c r="B121" s="10"/>
      <c r="C121" s="10"/>
      <c r="D121" s="10"/>
      <c r="E121" s="10"/>
      <c r="F121" s="5"/>
      <c r="G121" s="18"/>
      <c r="H121" s="5"/>
    </row>
    <row r="122" spans="1:8" ht="21" x14ac:dyDescent="0.35">
      <c r="A122" s="10"/>
      <c r="B122" s="10"/>
      <c r="C122" s="10"/>
      <c r="D122" s="10"/>
      <c r="E122" s="10"/>
      <c r="F122" s="5"/>
      <c r="G122" s="18"/>
      <c r="H122" s="5"/>
    </row>
    <row r="123" spans="1:8" ht="21" x14ac:dyDescent="0.35">
      <c r="A123" s="10"/>
      <c r="B123" s="10"/>
      <c r="C123" s="10"/>
      <c r="D123" s="10"/>
      <c r="E123" s="10"/>
      <c r="F123" s="5"/>
      <c r="G123" s="18"/>
      <c r="H123" s="5"/>
    </row>
    <row r="124" spans="1:8" ht="21" x14ac:dyDescent="0.35">
      <c r="A124" s="10"/>
      <c r="B124" s="10"/>
      <c r="C124" s="10"/>
      <c r="D124" s="10"/>
      <c r="E124" s="10"/>
      <c r="F124" s="5"/>
      <c r="G124" s="18"/>
      <c r="H124" s="5"/>
    </row>
    <row r="125" spans="1:8" ht="21" x14ac:dyDescent="0.35">
      <c r="A125" s="10"/>
      <c r="B125" s="10"/>
      <c r="C125" s="10"/>
      <c r="D125" s="10"/>
      <c r="E125" s="10"/>
      <c r="F125" s="5"/>
      <c r="G125" s="18"/>
      <c r="H125" s="5"/>
    </row>
    <row r="126" spans="1:8" ht="21" x14ac:dyDescent="0.35">
      <c r="A126" s="10"/>
      <c r="B126" s="10"/>
      <c r="C126" s="10"/>
      <c r="D126" s="10"/>
      <c r="E126" s="10"/>
      <c r="F126" s="5"/>
      <c r="G126" s="18"/>
      <c r="H126" s="5"/>
    </row>
    <row r="127" spans="1:8" ht="21" x14ac:dyDescent="0.35">
      <c r="A127" s="10"/>
      <c r="B127" s="10"/>
      <c r="C127" s="10"/>
      <c r="D127" s="10"/>
      <c r="E127" s="10"/>
      <c r="F127" s="5"/>
      <c r="G127" s="18"/>
      <c r="H127" s="5"/>
    </row>
    <row r="128" spans="1:8" ht="21" x14ac:dyDescent="0.35">
      <c r="A128" s="10"/>
      <c r="B128" s="10"/>
      <c r="C128" s="10"/>
      <c r="D128" s="10"/>
      <c r="E128" s="10"/>
      <c r="F128" s="5"/>
      <c r="G128" s="18"/>
      <c r="H128" s="5"/>
    </row>
    <row r="129" spans="1:8" ht="21" x14ac:dyDescent="0.35">
      <c r="A129" s="10"/>
      <c r="B129" s="10"/>
      <c r="C129" s="10"/>
      <c r="D129" s="10"/>
      <c r="E129" s="10"/>
      <c r="F129" s="5"/>
      <c r="G129" s="18"/>
      <c r="H129" s="5"/>
    </row>
    <row r="130" spans="1:8" ht="21" x14ac:dyDescent="0.35">
      <c r="A130" s="10"/>
      <c r="B130" s="10"/>
      <c r="C130" s="10"/>
      <c r="D130" s="10"/>
      <c r="E130" s="10"/>
      <c r="F130" s="5"/>
      <c r="G130" s="18"/>
      <c r="H130" s="5"/>
    </row>
    <row r="131" spans="1:8" ht="21" x14ac:dyDescent="0.35">
      <c r="A131" s="10"/>
      <c r="B131" s="10"/>
      <c r="C131" s="10"/>
      <c r="D131" s="10"/>
      <c r="E131" s="10"/>
      <c r="F131" s="5"/>
      <c r="G131" s="18"/>
      <c r="H131" s="5"/>
    </row>
    <row r="132" spans="1:8" ht="21" x14ac:dyDescent="0.35">
      <c r="A132" s="10"/>
      <c r="B132" s="10"/>
      <c r="C132" s="10"/>
      <c r="D132" s="10"/>
      <c r="E132" s="10"/>
      <c r="F132" s="5"/>
      <c r="G132" s="18"/>
      <c r="H132" s="10"/>
    </row>
    <row r="133" spans="1:8" ht="21" x14ac:dyDescent="0.35">
      <c r="A133" s="10"/>
      <c r="B133" s="10"/>
      <c r="C133" s="10"/>
      <c r="D133" s="10"/>
      <c r="E133" s="10"/>
      <c r="F133" s="5"/>
      <c r="G133" s="18"/>
      <c r="H133" s="5"/>
    </row>
    <row r="134" spans="1:8" ht="21" x14ac:dyDescent="0.35">
      <c r="A134" s="10"/>
      <c r="B134" s="10"/>
      <c r="C134" s="10"/>
      <c r="D134" s="10"/>
      <c r="E134" s="10"/>
      <c r="F134" s="5"/>
      <c r="G134" s="18"/>
      <c r="H134" s="5"/>
    </row>
    <row r="135" spans="1:8" ht="21" x14ac:dyDescent="0.35">
      <c r="A135" s="10"/>
      <c r="B135" s="10"/>
      <c r="C135" s="10"/>
      <c r="D135" s="10"/>
      <c r="E135" s="10"/>
      <c r="F135" s="5"/>
      <c r="G135" s="18"/>
      <c r="H135" s="5"/>
    </row>
    <row r="136" spans="1:8" ht="21" x14ac:dyDescent="0.35">
      <c r="A136" s="10"/>
      <c r="B136" s="10"/>
      <c r="C136" s="10"/>
      <c r="D136" s="10"/>
      <c r="E136" s="10"/>
      <c r="F136" s="5"/>
      <c r="G136" s="18"/>
      <c r="H136" s="5"/>
    </row>
    <row r="137" spans="1:8" ht="21" x14ac:dyDescent="0.35">
      <c r="A137" s="10"/>
      <c r="B137" s="10"/>
      <c r="C137" s="10"/>
      <c r="D137" s="10"/>
      <c r="E137" s="10"/>
      <c r="F137" s="5"/>
      <c r="G137" s="18"/>
      <c r="H137" s="5"/>
    </row>
    <row r="138" spans="1:8" ht="21" x14ac:dyDescent="0.35">
      <c r="A138" s="10"/>
      <c r="B138" s="10"/>
      <c r="C138" s="10"/>
      <c r="D138" s="10"/>
      <c r="E138" s="10"/>
      <c r="F138" s="5"/>
      <c r="G138" s="18"/>
      <c r="H138" s="5"/>
    </row>
    <row r="139" spans="1:8" ht="21" x14ac:dyDescent="0.35">
      <c r="A139" s="10"/>
      <c r="B139" s="5"/>
      <c r="C139" s="10"/>
      <c r="D139" s="29"/>
      <c r="E139" s="4"/>
      <c r="F139" s="5"/>
      <c r="G139" s="18"/>
      <c r="H139" s="5"/>
    </row>
    <row r="140" spans="1:8" ht="21" x14ac:dyDescent="0.35">
      <c r="A140" s="10"/>
      <c r="B140" s="10"/>
      <c r="C140" s="10"/>
      <c r="D140" s="10"/>
      <c r="E140" s="10"/>
      <c r="F140" s="5"/>
      <c r="G140" s="18"/>
      <c r="H140" s="5"/>
    </row>
    <row r="141" spans="1:8" ht="21" x14ac:dyDescent="0.35">
      <c r="A141" s="10"/>
      <c r="B141" s="10"/>
      <c r="C141" s="10"/>
      <c r="D141" s="10"/>
      <c r="E141" s="10"/>
      <c r="F141" s="5"/>
      <c r="G141" s="18"/>
      <c r="H141" s="5"/>
    </row>
    <row r="142" spans="1:8" ht="21" x14ac:dyDescent="0.35">
      <c r="A142" s="10"/>
      <c r="B142" s="10"/>
      <c r="C142" s="10"/>
      <c r="D142" s="10"/>
      <c r="E142" s="10"/>
      <c r="F142" s="5"/>
      <c r="G142" s="18"/>
      <c r="H142" s="5"/>
    </row>
    <row r="143" spans="1:8" ht="21" x14ac:dyDescent="0.35">
      <c r="A143" s="10"/>
      <c r="B143" s="10"/>
      <c r="C143" s="10"/>
      <c r="D143" s="10"/>
      <c r="E143" s="10"/>
      <c r="F143" s="5"/>
      <c r="G143" s="18"/>
      <c r="H143" s="5"/>
    </row>
    <row r="144" spans="1:8" ht="21" x14ac:dyDescent="0.35">
      <c r="A144" s="10"/>
      <c r="B144" s="10"/>
      <c r="C144" s="10"/>
      <c r="D144" s="10"/>
      <c r="E144" s="10"/>
      <c r="F144" s="5"/>
      <c r="G144" s="18"/>
      <c r="H144" s="5"/>
    </row>
    <row r="145" spans="1:8" ht="21" x14ac:dyDescent="0.35">
      <c r="A145" s="10"/>
      <c r="B145" s="10"/>
      <c r="C145" s="10"/>
      <c r="D145" s="10"/>
      <c r="E145" s="10"/>
      <c r="F145" s="5"/>
      <c r="G145" s="18"/>
      <c r="H145" s="5"/>
    </row>
    <row r="146" spans="1:8" ht="21" x14ac:dyDescent="0.35">
      <c r="A146" s="10"/>
      <c r="B146" s="10"/>
      <c r="C146" s="10"/>
      <c r="D146" s="10"/>
      <c r="E146" s="10"/>
      <c r="F146" s="5"/>
      <c r="G146" s="18"/>
      <c r="H146" s="5"/>
    </row>
    <row r="147" spans="1:8" ht="21" x14ac:dyDescent="0.35">
      <c r="A147" s="10"/>
      <c r="B147" s="10"/>
      <c r="C147" s="10"/>
      <c r="D147" s="10"/>
      <c r="E147" s="10"/>
      <c r="F147" s="5"/>
      <c r="G147" s="18"/>
      <c r="H147" s="5"/>
    </row>
    <row r="148" spans="1:8" ht="21" x14ac:dyDescent="0.35">
      <c r="A148" s="10"/>
      <c r="B148" s="10"/>
      <c r="C148" s="10"/>
      <c r="D148" s="10"/>
      <c r="E148" s="10"/>
      <c r="F148" s="5"/>
      <c r="G148" s="18"/>
      <c r="H148" s="5"/>
    </row>
    <row r="149" spans="1:8" ht="21" x14ac:dyDescent="0.35">
      <c r="A149" s="11"/>
      <c r="B149" s="11"/>
      <c r="C149" s="5"/>
      <c r="D149" s="4"/>
      <c r="E149" s="5"/>
      <c r="F149" s="5"/>
      <c r="G149" s="18"/>
      <c r="H149" s="5"/>
    </row>
    <row r="150" spans="1:8" ht="21" x14ac:dyDescent="0.35">
      <c r="A150" s="5"/>
      <c r="B150" s="5"/>
      <c r="C150" s="5"/>
      <c r="D150" s="4"/>
      <c r="E150" s="5"/>
      <c r="F150" s="10"/>
      <c r="G150" s="10"/>
      <c r="H150" s="10"/>
    </row>
    <row r="151" spans="1:8" ht="21" x14ac:dyDescent="0.35">
      <c r="A151" s="157"/>
      <c r="B151" s="5"/>
      <c r="C151" s="10"/>
      <c r="D151" s="4"/>
      <c r="E151" s="4"/>
      <c r="F151" s="5"/>
      <c r="G151" s="10"/>
      <c r="H151" s="10"/>
    </row>
    <row r="152" spans="1:8" ht="21" x14ac:dyDescent="0.35">
      <c r="A152" s="10"/>
      <c r="B152" s="5"/>
      <c r="C152" s="5"/>
      <c r="D152" s="4"/>
      <c r="E152" s="5"/>
      <c r="F152" s="5"/>
      <c r="G152" s="18"/>
      <c r="H152" s="5"/>
    </row>
    <row r="153" spans="1:8" ht="21" x14ac:dyDescent="0.35">
      <c r="A153" s="10"/>
      <c r="B153" s="10"/>
      <c r="C153" s="10"/>
      <c r="D153" s="10"/>
      <c r="E153" s="10"/>
      <c r="F153" s="5"/>
      <c r="G153" s="18"/>
      <c r="H153" s="5"/>
    </row>
    <row r="154" spans="1:8" ht="21" x14ac:dyDescent="0.35">
      <c r="A154" s="10"/>
      <c r="B154" s="10"/>
      <c r="C154" s="10"/>
      <c r="D154" s="10"/>
      <c r="E154" s="10"/>
      <c r="F154" s="5"/>
      <c r="G154" s="18"/>
      <c r="H154" s="5"/>
    </row>
    <row r="155" spans="1:8" ht="21" x14ac:dyDescent="0.35">
      <c r="A155" s="10"/>
      <c r="B155" s="10"/>
      <c r="C155" s="10"/>
      <c r="D155" s="10"/>
      <c r="E155" s="10"/>
      <c r="F155" s="5"/>
      <c r="G155" s="18"/>
      <c r="H155" s="5"/>
    </row>
    <row r="156" spans="1:8" ht="21" x14ac:dyDescent="0.35">
      <c r="A156" s="10"/>
      <c r="B156" s="10"/>
      <c r="C156" s="10"/>
      <c r="D156" s="10"/>
      <c r="E156" s="10"/>
      <c r="F156" s="5"/>
      <c r="G156" s="18"/>
      <c r="H156" s="5"/>
    </row>
    <row r="157" spans="1:8" ht="21" x14ac:dyDescent="0.35">
      <c r="A157" s="10"/>
      <c r="B157" s="10"/>
      <c r="C157" s="10"/>
      <c r="D157" s="10"/>
      <c r="E157" s="10"/>
      <c r="F157" s="5"/>
      <c r="G157" s="18"/>
      <c r="H157" s="5"/>
    </row>
    <row r="158" spans="1:8" ht="21" x14ac:dyDescent="0.35">
      <c r="A158" s="10"/>
      <c r="B158" s="10"/>
      <c r="C158" s="10"/>
      <c r="D158" s="10"/>
      <c r="E158" s="10"/>
      <c r="F158" s="5"/>
      <c r="G158" s="18"/>
      <c r="H158" s="5"/>
    </row>
    <row r="159" spans="1:8" ht="21" x14ac:dyDescent="0.35">
      <c r="A159" s="294"/>
      <c r="B159" s="294"/>
      <c r="C159" s="294"/>
      <c r="D159" s="294"/>
      <c r="E159" s="294"/>
      <c r="F159" s="294"/>
      <c r="G159" s="294"/>
      <c r="H159" s="294"/>
    </row>
    <row r="160" spans="1:8" ht="21" x14ac:dyDescent="0.35">
      <c r="A160" s="5"/>
      <c r="B160" s="10"/>
      <c r="C160" s="5"/>
      <c r="D160" s="4"/>
      <c r="E160" s="5"/>
      <c r="F160" s="10"/>
      <c r="G160" s="10"/>
      <c r="H160" s="10"/>
    </row>
    <row r="161" spans="1:8" ht="21" x14ac:dyDescent="0.35">
      <c r="A161" s="11"/>
      <c r="B161" s="10"/>
      <c r="C161" s="5"/>
      <c r="D161" s="4"/>
      <c r="E161" s="5"/>
      <c r="F161" s="10"/>
      <c r="G161" s="10"/>
      <c r="H161" s="10"/>
    </row>
    <row r="162" spans="1:8" ht="21" x14ac:dyDescent="0.35">
      <c r="A162" s="158"/>
      <c r="B162" s="158"/>
      <c r="C162" s="5"/>
      <c r="D162" s="4"/>
      <c r="E162" s="5"/>
      <c r="F162" s="10"/>
      <c r="G162" s="10"/>
      <c r="H162" s="10"/>
    </row>
    <row r="163" spans="1:8" ht="21" x14ac:dyDescent="0.35">
      <c r="A163" s="10"/>
      <c r="B163" s="5"/>
      <c r="C163" s="5"/>
      <c r="D163" s="4"/>
      <c r="E163" s="5"/>
      <c r="F163" s="10"/>
      <c r="G163" s="10"/>
      <c r="H163" s="10"/>
    </row>
    <row r="164" spans="1:8" ht="21" x14ac:dyDescent="0.35">
      <c r="A164" s="10"/>
      <c r="B164" s="10"/>
      <c r="C164" s="10"/>
      <c r="D164" s="10"/>
      <c r="E164" s="10"/>
      <c r="F164" s="5"/>
      <c r="G164" s="18"/>
      <c r="H164" s="5"/>
    </row>
    <row r="165" spans="1:8" ht="21" x14ac:dyDescent="0.35">
      <c r="A165" s="10"/>
      <c r="B165" s="10"/>
      <c r="C165" s="10"/>
      <c r="D165" s="10"/>
      <c r="E165" s="10"/>
      <c r="F165" s="5"/>
      <c r="G165" s="18"/>
      <c r="H165" s="5"/>
    </row>
    <row r="166" spans="1:8" ht="21" x14ac:dyDescent="0.35">
      <c r="A166" s="10"/>
      <c r="B166" s="5"/>
      <c r="C166" s="10"/>
      <c r="D166" s="10"/>
      <c r="E166" s="10"/>
      <c r="F166" s="5"/>
      <c r="G166" s="18"/>
      <c r="H166" s="5"/>
    </row>
    <row r="167" spans="1:8" ht="21" x14ac:dyDescent="0.35">
      <c r="A167" s="10"/>
      <c r="B167" s="10"/>
      <c r="C167" s="10"/>
      <c r="D167" s="10"/>
      <c r="E167" s="10"/>
      <c r="F167" s="5"/>
      <c r="G167" s="18"/>
      <c r="H167" s="5"/>
    </row>
    <row r="168" spans="1:8" ht="21" x14ac:dyDescent="0.35">
      <c r="A168" s="10"/>
      <c r="B168" s="10"/>
      <c r="C168" s="10"/>
      <c r="D168" s="10"/>
      <c r="E168" s="10"/>
      <c r="F168" s="5"/>
      <c r="G168" s="18"/>
      <c r="H168" s="5"/>
    </row>
    <row r="169" spans="1:8" ht="21" x14ac:dyDescent="0.35">
      <c r="A169" s="10"/>
      <c r="B169" s="10"/>
      <c r="C169" s="10"/>
      <c r="D169" s="10"/>
      <c r="E169" s="10"/>
      <c r="F169" s="5"/>
      <c r="G169" s="18"/>
      <c r="H169" s="5"/>
    </row>
  </sheetData>
  <mergeCells count="12">
    <mergeCell ref="A40:B40"/>
    <mergeCell ref="A4:H4"/>
    <mergeCell ref="A159:H159"/>
    <mergeCell ref="A2:H2"/>
    <mergeCell ref="A3:H3"/>
    <mergeCell ref="A8:H8"/>
    <mergeCell ref="A9:H9"/>
    <mergeCell ref="A5:H5"/>
    <mergeCell ref="A6:H6"/>
    <mergeCell ref="A7:H7"/>
    <mergeCell ref="A11:H11"/>
    <mergeCell ref="A29:B29"/>
  </mergeCells>
  <phoneticPr fontId="9" type="noConversion"/>
  <pageMargins left="0.56000000000000005" right="0.16" top="0.42" bottom="0.42" header="0.31" footer="0.2800000000000000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2"/>
  <sheetViews>
    <sheetView tabSelected="1" view="pageBreakPreview" topLeftCell="A194" zoomScaleNormal="100" zoomScaleSheetLayoutView="100" workbookViewId="0">
      <selection activeCell="A194" sqref="A194:I194"/>
    </sheetView>
  </sheetViews>
  <sheetFormatPr defaultRowHeight="12.75" x14ac:dyDescent="0.2"/>
  <cols>
    <col min="1" max="1" width="3.5703125" customWidth="1"/>
    <col min="2" max="2" width="2.42578125" customWidth="1"/>
    <col min="3" max="3" width="2.85546875" customWidth="1"/>
    <col min="4" max="4" width="24.85546875" customWidth="1"/>
    <col min="5" max="5" width="7.42578125" customWidth="1"/>
    <col min="6" max="6" width="17.5703125" customWidth="1"/>
    <col min="7" max="7" width="16.28515625" customWidth="1"/>
    <col min="8" max="8" width="16" customWidth="1"/>
    <col min="9" max="9" width="7.140625" customWidth="1"/>
    <col min="10" max="10" width="5" customWidth="1"/>
  </cols>
  <sheetData>
    <row r="1" spans="1:10" ht="21" x14ac:dyDescent="0.35">
      <c r="A1" s="299" t="s">
        <v>567</v>
      </c>
      <c r="B1" s="299"/>
      <c r="C1" s="299"/>
      <c r="D1" s="299"/>
      <c r="E1" s="299"/>
      <c r="F1" s="299"/>
      <c r="G1" s="299"/>
      <c r="H1" s="299"/>
      <c r="I1" s="3"/>
      <c r="J1" s="3"/>
    </row>
    <row r="2" spans="1:10" ht="21" x14ac:dyDescent="0.35">
      <c r="A2" s="299" t="s">
        <v>43</v>
      </c>
      <c r="B2" s="299"/>
      <c r="C2" s="299"/>
      <c r="D2" s="299"/>
      <c r="E2" s="299"/>
      <c r="F2" s="299"/>
      <c r="G2" s="299"/>
      <c r="H2" s="299"/>
      <c r="I2" s="3"/>
      <c r="J2" s="21"/>
    </row>
    <row r="3" spans="1:10" ht="21" x14ac:dyDescent="0.35">
      <c r="A3" s="298" t="s">
        <v>568</v>
      </c>
      <c r="B3" s="298"/>
      <c r="C3" s="298"/>
      <c r="D3" s="298"/>
      <c r="E3" s="298"/>
      <c r="F3" s="298"/>
      <c r="G3" s="298"/>
      <c r="H3" s="298"/>
      <c r="I3" s="21"/>
      <c r="J3" s="21"/>
    </row>
    <row r="4" spans="1:10" ht="21" x14ac:dyDescent="0.35">
      <c r="A4" s="21" t="s">
        <v>569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1" x14ac:dyDescent="0.35">
      <c r="A5" s="42" t="s">
        <v>376</v>
      </c>
      <c r="B5" s="42"/>
      <c r="C5" s="42"/>
      <c r="D5" s="42"/>
      <c r="E5" s="42"/>
      <c r="F5" s="42"/>
      <c r="G5" s="42"/>
      <c r="H5" s="42"/>
      <c r="I5" s="42"/>
      <c r="J5" s="10"/>
    </row>
    <row r="6" spans="1:10" ht="21" x14ac:dyDescent="0.35">
      <c r="A6" s="295" t="s">
        <v>377</v>
      </c>
      <c r="B6" s="295"/>
      <c r="C6" s="295"/>
      <c r="D6" s="295"/>
      <c r="E6" s="295"/>
      <c r="F6" s="295"/>
      <c r="G6" s="295"/>
      <c r="H6" s="295"/>
      <c r="I6" s="295"/>
      <c r="J6" s="10"/>
    </row>
    <row r="7" spans="1:10" ht="21" x14ac:dyDescent="0.35">
      <c r="A7" s="295" t="s">
        <v>378</v>
      </c>
      <c r="B7" s="295"/>
      <c r="C7" s="295"/>
      <c r="D7" s="295"/>
      <c r="E7" s="295"/>
      <c r="F7" s="295"/>
      <c r="G7" s="295"/>
      <c r="H7" s="295"/>
      <c r="I7" s="295"/>
      <c r="J7" s="10"/>
    </row>
    <row r="8" spans="1:10" ht="21" x14ac:dyDescent="0.35">
      <c r="A8" s="295" t="s">
        <v>375</v>
      </c>
      <c r="B8" s="295"/>
      <c r="C8" s="295"/>
      <c r="D8" s="295"/>
      <c r="E8" s="295"/>
      <c r="F8" s="295"/>
      <c r="G8" s="295"/>
      <c r="H8" s="295"/>
      <c r="I8" s="295"/>
      <c r="J8" s="10"/>
    </row>
    <row r="9" spans="1:10" ht="21" x14ac:dyDescent="0.35">
      <c r="A9" s="296" t="s">
        <v>570</v>
      </c>
      <c r="B9" s="296"/>
      <c r="C9" s="296"/>
      <c r="D9" s="296"/>
      <c r="E9" s="10"/>
      <c r="F9" s="10"/>
      <c r="G9" s="10"/>
      <c r="H9" s="10"/>
      <c r="I9" s="10"/>
      <c r="J9" s="10"/>
    </row>
    <row r="10" spans="1:10" ht="21" x14ac:dyDescent="0.35">
      <c r="A10" s="295" t="s">
        <v>380</v>
      </c>
      <c r="B10" s="295"/>
      <c r="C10" s="295"/>
      <c r="D10" s="295"/>
      <c r="E10" s="295"/>
      <c r="F10" s="295"/>
      <c r="G10" s="295"/>
      <c r="H10" s="295"/>
      <c r="I10" s="295"/>
      <c r="J10" s="10"/>
    </row>
    <row r="11" spans="1:10" ht="21" x14ac:dyDescent="0.35">
      <c r="A11" s="296" t="s">
        <v>448</v>
      </c>
      <c r="B11" s="295"/>
      <c r="C11" s="295"/>
      <c r="D11" s="295"/>
      <c r="E11" s="295"/>
      <c r="F11" s="295"/>
      <c r="G11" s="295"/>
      <c r="H11" s="295"/>
      <c r="I11" s="295"/>
      <c r="J11" s="10"/>
    </row>
    <row r="12" spans="1:10" ht="21" x14ac:dyDescent="0.35">
      <c r="A12" s="295" t="s">
        <v>449</v>
      </c>
      <c r="B12" s="295"/>
      <c r="C12" s="295"/>
      <c r="D12" s="295"/>
      <c r="E12" s="295"/>
      <c r="F12" s="295"/>
      <c r="G12" s="295"/>
      <c r="H12" s="295"/>
      <c r="I12" s="295"/>
      <c r="J12" s="10"/>
    </row>
    <row r="13" spans="1:10" ht="21" x14ac:dyDescent="0.35">
      <c r="A13" s="295" t="s">
        <v>381</v>
      </c>
      <c r="B13" s="295"/>
      <c r="C13" s="295"/>
      <c r="D13" s="295"/>
      <c r="E13" s="295"/>
      <c r="F13" s="295"/>
      <c r="G13" s="295"/>
      <c r="H13" s="295"/>
      <c r="I13" s="295"/>
      <c r="J13" s="10"/>
    </row>
    <row r="14" spans="1:10" ht="21" x14ac:dyDescent="0.35">
      <c r="A14" s="296" t="s">
        <v>450</v>
      </c>
      <c r="B14" s="295"/>
      <c r="C14" s="295"/>
      <c r="D14" s="295"/>
      <c r="E14" s="295"/>
      <c r="F14" s="295"/>
      <c r="G14" s="295"/>
      <c r="H14" s="295"/>
      <c r="I14" s="295"/>
      <c r="J14" s="10"/>
    </row>
    <row r="15" spans="1:10" ht="21" x14ac:dyDescent="0.35">
      <c r="A15" s="295" t="s">
        <v>134</v>
      </c>
      <c r="B15" s="295"/>
      <c r="C15" s="295"/>
      <c r="D15" s="295"/>
      <c r="E15" s="295"/>
      <c r="F15" s="295"/>
      <c r="G15" s="295"/>
      <c r="H15" s="295"/>
      <c r="I15" s="295"/>
      <c r="J15" s="10"/>
    </row>
    <row r="16" spans="1:10" ht="21" x14ac:dyDescent="0.35">
      <c r="A16" s="295" t="s">
        <v>107</v>
      </c>
      <c r="B16" s="295"/>
      <c r="C16" s="295"/>
      <c r="D16" s="295"/>
      <c r="E16" s="295"/>
      <c r="F16" s="295"/>
      <c r="G16" s="295"/>
      <c r="H16" s="295"/>
      <c r="I16" s="295"/>
      <c r="J16" s="10"/>
    </row>
    <row r="17" spans="1:10" ht="21" x14ac:dyDescent="0.35">
      <c r="A17" s="3" t="s">
        <v>44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1" x14ac:dyDescent="0.35">
      <c r="A18" s="3" t="s">
        <v>576</v>
      </c>
      <c r="B18" s="5"/>
      <c r="C18" s="5"/>
      <c r="D18" s="5"/>
      <c r="E18" s="5"/>
      <c r="F18" s="82">
        <f>G19+G20+G21+G22+G23+G24+G25+G26</f>
        <v>27661290</v>
      </c>
      <c r="G18" s="5" t="s">
        <v>577</v>
      </c>
      <c r="H18" s="5"/>
      <c r="I18" s="5"/>
      <c r="J18" s="5"/>
    </row>
    <row r="19" spans="1:10" ht="21" x14ac:dyDescent="0.35">
      <c r="A19" s="42"/>
      <c r="B19" s="42"/>
      <c r="C19" s="10" t="s">
        <v>578</v>
      </c>
      <c r="D19" s="10"/>
      <c r="E19" s="10"/>
      <c r="F19" s="10"/>
      <c r="G19" s="84">
        <v>635000</v>
      </c>
      <c r="H19" s="10" t="s">
        <v>328</v>
      </c>
      <c r="I19" s="10"/>
      <c r="J19" s="10"/>
    </row>
    <row r="20" spans="1:10" ht="21" x14ac:dyDescent="0.35">
      <c r="A20" s="42"/>
      <c r="B20" s="42"/>
      <c r="C20" s="10" t="s">
        <v>579</v>
      </c>
      <c r="D20" s="10"/>
      <c r="E20" s="10"/>
      <c r="F20" s="10"/>
      <c r="G20" s="84">
        <v>323300</v>
      </c>
      <c r="H20" s="10" t="s">
        <v>328</v>
      </c>
      <c r="I20" s="10"/>
      <c r="J20" s="10"/>
    </row>
    <row r="21" spans="1:10" ht="21" x14ac:dyDescent="0.35">
      <c r="A21" s="42"/>
      <c r="B21" s="42"/>
      <c r="C21" s="10" t="s">
        <v>580</v>
      </c>
      <c r="D21" s="10"/>
      <c r="E21" s="10"/>
      <c r="F21" s="10"/>
      <c r="G21" s="84">
        <v>83500</v>
      </c>
      <c r="H21" s="10" t="s">
        <v>328</v>
      </c>
      <c r="I21" s="10"/>
      <c r="J21" s="10"/>
    </row>
    <row r="22" spans="1:10" ht="21" x14ac:dyDescent="0.35">
      <c r="A22" s="42"/>
      <c r="B22" s="42"/>
      <c r="C22" s="10" t="s">
        <v>581</v>
      </c>
      <c r="D22" s="10"/>
      <c r="E22" s="10"/>
      <c r="F22" s="10"/>
      <c r="G22" s="84">
        <v>28000</v>
      </c>
      <c r="H22" s="10" t="s">
        <v>328</v>
      </c>
      <c r="I22" s="10"/>
      <c r="J22" s="10"/>
    </row>
    <row r="23" spans="1:10" ht="21" x14ac:dyDescent="0.35">
      <c r="A23" s="42"/>
      <c r="B23" s="42"/>
      <c r="C23" s="10" t="s">
        <v>582</v>
      </c>
      <c r="D23" s="10"/>
      <c r="E23" s="10"/>
      <c r="F23" s="10"/>
      <c r="G23" s="84">
        <v>150000</v>
      </c>
      <c r="H23" s="10" t="s">
        <v>328</v>
      </c>
      <c r="I23" s="10"/>
      <c r="J23" s="10"/>
    </row>
    <row r="24" spans="1:10" ht="21" x14ac:dyDescent="0.35">
      <c r="A24" s="42"/>
      <c r="B24" s="42"/>
      <c r="C24" s="10" t="s">
        <v>583</v>
      </c>
      <c r="D24" s="10"/>
      <c r="E24" s="10"/>
      <c r="F24" s="10"/>
      <c r="G24" s="84">
        <v>0</v>
      </c>
      <c r="H24" s="10" t="s">
        <v>328</v>
      </c>
      <c r="I24" s="10"/>
      <c r="J24" s="10"/>
    </row>
    <row r="25" spans="1:10" ht="21" x14ac:dyDescent="0.35">
      <c r="A25" s="42"/>
      <c r="B25" s="42"/>
      <c r="C25" s="10" t="s">
        <v>584</v>
      </c>
      <c r="D25" s="10"/>
      <c r="E25" s="10"/>
      <c r="F25" s="10"/>
      <c r="G25" s="84">
        <v>15277200</v>
      </c>
      <c r="H25" s="10" t="s">
        <v>328</v>
      </c>
      <c r="I25" s="10"/>
      <c r="J25" s="10"/>
    </row>
    <row r="26" spans="1:10" ht="21" x14ac:dyDescent="0.35">
      <c r="A26" s="42"/>
      <c r="B26" s="42"/>
      <c r="C26" s="10" t="s">
        <v>585</v>
      </c>
      <c r="D26" s="10"/>
      <c r="E26" s="10"/>
      <c r="F26" s="10"/>
      <c r="G26" s="84">
        <v>11164290</v>
      </c>
      <c r="H26" s="10" t="s">
        <v>328</v>
      </c>
      <c r="I26" s="10"/>
      <c r="J26" s="10"/>
    </row>
    <row r="27" spans="1:10" ht="21" x14ac:dyDescent="0.35">
      <c r="A27" s="3" t="s">
        <v>511</v>
      </c>
      <c r="B27" s="5"/>
      <c r="C27" s="5"/>
      <c r="D27" s="5"/>
      <c r="E27" s="5"/>
      <c r="F27" s="82">
        <f>G28+G30+G29+G31+G32</f>
        <v>27661210</v>
      </c>
      <c r="G27" s="5" t="s">
        <v>577</v>
      </c>
      <c r="H27" s="5"/>
      <c r="I27" s="5"/>
      <c r="J27" s="5"/>
    </row>
    <row r="28" spans="1:10" ht="21" x14ac:dyDescent="0.35">
      <c r="A28" s="10"/>
      <c r="B28" s="85"/>
      <c r="C28" s="10" t="s">
        <v>586</v>
      </c>
      <c r="D28" s="10"/>
      <c r="E28" s="10"/>
      <c r="F28" s="10"/>
      <c r="G28" s="84">
        <v>1731270</v>
      </c>
      <c r="H28" s="10" t="s">
        <v>328</v>
      </c>
      <c r="I28" s="10"/>
      <c r="J28" s="10"/>
    </row>
    <row r="29" spans="1:10" ht="21" x14ac:dyDescent="0.35">
      <c r="A29" s="10"/>
      <c r="B29" s="85"/>
      <c r="C29" s="10" t="s">
        <v>331</v>
      </c>
      <c r="D29" s="10"/>
      <c r="E29" s="10"/>
      <c r="F29" s="83"/>
      <c r="G29" s="84">
        <v>9988100</v>
      </c>
      <c r="H29" s="10" t="s">
        <v>328</v>
      </c>
      <c r="I29" s="10"/>
      <c r="J29" s="10"/>
    </row>
    <row r="30" spans="1:10" ht="21" x14ac:dyDescent="0.35">
      <c r="A30" s="10"/>
      <c r="B30" s="85"/>
      <c r="C30" s="10" t="s">
        <v>587</v>
      </c>
      <c r="D30" s="10"/>
      <c r="E30" s="10"/>
      <c r="F30" s="83"/>
      <c r="G30" s="84">
        <v>9417440</v>
      </c>
      <c r="H30" s="10" t="s">
        <v>328</v>
      </c>
      <c r="I30" s="10"/>
      <c r="J30" s="10"/>
    </row>
    <row r="31" spans="1:10" ht="21" x14ac:dyDescent="0.35">
      <c r="A31" s="10"/>
      <c r="B31" s="85"/>
      <c r="C31" s="10" t="s">
        <v>365</v>
      </c>
      <c r="D31" s="10"/>
      <c r="E31" s="10"/>
      <c r="F31" s="83"/>
      <c r="G31" s="84">
        <v>3535600</v>
      </c>
      <c r="H31" s="10" t="s">
        <v>328</v>
      </c>
      <c r="I31" s="10"/>
      <c r="J31" s="10"/>
    </row>
    <row r="32" spans="1:10" ht="21" x14ac:dyDescent="0.35">
      <c r="A32" s="10"/>
      <c r="B32" s="85"/>
      <c r="C32" s="10" t="s">
        <v>589</v>
      </c>
      <c r="D32" s="10"/>
      <c r="E32" s="10"/>
      <c r="F32" s="83"/>
      <c r="G32" s="84">
        <v>2988800</v>
      </c>
      <c r="H32" s="10" t="s">
        <v>328</v>
      </c>
      <c r="I32" s="10"/>
      <c r="J32" s="10"/>
    </row>
    <row r="33" spans="1:10" ht="21" x14ac:dyDescent="0.35">
      <c r="A33" s="10"/>
      <c r="B33" s="85"/>
      <c r="C33" s="10"/>
      <c r="D33" s="10"/>
      <c r="E33" s="10"/>
      <c r="F33" s="83"/>
      <c r="G33" s="85"/>
      <c r="H33" s="84"/>
      <c r="I33" s="10"/>
      <c r="J33" s="10"/>
    </row>
    <row r="34" spans="1:10" ht="21" x14ac:dyDescent="0.35">
      <c r="A34" s="10"/>
      <c r="B34" s="85"/>
      <c r="C34" s="10"/>
      <c r="D34" s="10"/>
      <c r="E34" s="10"/>
      <c r="F34" s="83"/>
      <c r="G34" s="85"/>
      <c r="H34" s="84"/>
      <c r="I34" s="10"/>
      <c r="J34" s="10"/>
    </row>
    <row r="35" spans="1:10" ht="21" x14ac:dyDescent="0.35">
      <c r="A35" s="10"/>
      <c r="B35" s="85"/>
      <c r="C35" s="10"/>
      <c r="D35" s="10"/>
      <c r="E35" s="10"/>
      <c r="F35" s="83"/>
      <c r="G35" s="85"/>
      <c r="H35" s="84"/>
      <c r="I35" s="10"/>
      <c r="J35" s="10"/>
    </row>
    <row r="36" spans="1:10" ht="21" x14ac:dyDescent="0.35">
      <c r="A36" s="10"/>
      <c r="B36" s="85"/>
      <c r="C36" s="10"/>
      <c r="D36" s="10"/>
      <c r="E36" s="10"/>
      <c r="F36" s="83"/>
      <c r="G36" s="85"/>
      <c r="H36" s="84"/>
      <c r="I36" s="10"/>
      <c r="J36" s="10"/>
    </row>
    <row r="37" spans="1:10" ht="21" x14ac:dyDescent="0.35">
      <c r="A37" s="10"/>
      <c r="B37" s="85"/>
      <c r="C37" s="10"/>
      <c r="D37" s="10"/>
      <c r="E37" s="10"/>
      <c r="F37" s="83"/>
      <c r="G37" s="85"/>
      <c r="H37" s="84"/>
      <c r="I37" s="10"/>
      <c r="J37" s="10"/>
    </row>
    <row r="38" spans="1:10" ht="21" x14ac:dyDescent="0.35">
      <c r="A38" s="10"/>
      <c r="B38" s="85"/>
      <c r="C38" s="10"/>
      <c r="D38" s="10"/>
      <c r="E38" s="10"/>
      <c r="F38" s="83"/>
      <c r="G38" s="85"/>
      <c r="H38" s="10"/>
      <c r="I38" s="10">
        <v>2</v>
      </c>
      <c r="J38" s="10"/>
    </row>
    <row r="39" spans="1:10" ht="21" x14ac:dyDescent="0.35">
      <c r="A39" s="3" t="s">
        <v>590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1" x14ac:dyDescent="0.35">
      <c r="A40" s="85"/>
      <c r="B40" s="10" t="s">
        <v>316</v>
      </c>
      <c r="C40" s="85"/>
      <c r="D40" s="10"/>
      <c r="E40" s="10"/>
      <c r="F40" s="10"/>
      <c r="G40" s="10"/>
      <c r="H40" s="10"/>
      <c r="I40" s="10"/>
      <c r="J40" s="10"/>
    </row>
    <row r="41" spans="1:10" ht="21" x14ac:dyDescent="0.35">
      <c r="A41" s="42" t="s">
        <v>591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1" x14ac:dyDescent="0.35">
      <c r="A42" s="42"/>
      <c r="B42" s="10" t="s">
        <v>592</v>
      </c>
      <c r="C42" s="10"/>
      <c r="D42" s="10"/>
      <c r="E42" s="10"/>
      <c r="F42" s="10"/>
      <c r="G42" s="84">
        <v>26643166.890000001</v>
      </c>
      <c r="H42" s="10" t="s">
        <v>328</v>
      </c>
      <c r="I42" s="10"/>
      <c r="J42" s="10"/>
    </row>
    <row r="43" spans="1:10" ht="21" x14ac:dyDescent="0.35">
      <c r="A43" s="42"/>
      <c r="B43" s="10" t="s">
        <v>593</v>
      </c>
      <c r="C43" s="10"/>
      <c r="D43" s="10"/>
      <c r="E43" s="10"/>
      <c r="F43" s="10"/>
      <c r="G43" s="84">
        <v>13781877.43</v>
      </c>
      <c r="H43" s="10" t="s">
        <v>328</v>
      </c>
      <c r="I43" s="10"/>
      <c r="J43" s="10"/>
    </row>
    <row r="44" spans="1:10" ht="21" x14ac:dyDescent="0.35">
      <c r="A44" s="42"/>
      <c r="B44" s="10" t="s">
        <v>594</v>
      </c>
      <c r="C44" s="10"/>
      <c r="D44" s="10"/>
      <c r="E44" s="10"/>
      <c r="F44" s="10"/>
      <c r="G44" s="84">
        <v>8218311.7000000002</v>
      </c>
      <c r="H44" s="10" t="s">
        <v>328</v>
      </c>
      <c r="I44" s="10"/>
      <c r="J44" s="10"/>
    </row>
    <row r="45" spans="1:10" ht="21" x14ac:dyDescent="0.35">
      <c r="A45" s="42"/>
      <c r="B45" s="10" t="s">
        <v>595</v>
      </c>
      <c r="C45" s="10"/>
      <c r="D45" s="10"/>
      <c r="E45" s="10"/>
      <c r="F45" s="10"/>
      <c r="G45" s="84">
        <v>1829826.84</v>
      </c>
      <c r="H45" s="10" t="s">
        <v>328</v>
      </c>
      <c r="I45" s="10"/>
      <c r="J45" s="10"/>
    </row>
    <row r="46" spans="1:10" ht="21" x14ac:dyDescent="0.35">
      <c r="A46" s="42"/>
      <c r="B46" s="10" t="s">
        <v>596</v>
      </c>
      <c r="C46" s="10"/>
      <c r="D46" s="10"/>
      <c r="E46" s="10"/>
      <c r="F46" s="10"/>
      <c r="G46" s="84">
        <v>1187591.2</v>
      </c>
      <c r="H46" s="10" t="s">
        <v>328</v>
      </c>
      <c r="I46" s="10"/>
      <c r="J46" s="10"/>
    </row>
    <row r="47" spans="1:10" ht="21" x14ac:dyDescent="0.35">
      <c r="A47" s="42"/>
      <c r="B47" s="10" t="s">
        <v>597</v>
      </c>
      <c r="C47" s="10"/>
      <c r="D47" s="10"/>
      <c r="E47" s="10"/>
      <c r="F47" s="10"/>
      <c r="G47" s="84">
        <v>0</v>
      </c>
      <c r="H47" s="10" t="s">
        <v>328</v>
      </c>
      <c r="I47" s="10"/>
      <c r="J47" s="10"/>
    </row>
    <row r="48" spans="1:10" ht="21" x14ac:dyDescent="0.35">
      <c r="A48" s="3" t="s">
        <v>189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21" x14ac:dyDescent="0.35">
      <c r="A49" s="3" t="s">
        <v>598</v>
      </c>
      <c r="B49" s="5"/>
      <c r="C49" s="5"/>
      <c r="D49" s="5"/>
      <c r="E49" s="5" t="s">
        <v>333</v>
      </c>
      <c r="F49" s="82">
        <f>G50+G51+G52+G53+G54+G55+G56+G57</f>
        <v>26597593.509999998</v>
      </c>
      <c r="G49" s="5" t="s">
        <v>328</v>
      </c>
      <c r="H49" s="5"/>
      <c r="I49" s="5"/>
      <c r="J49" s="10"/>
    </row>
    <row r="50" spans="1:10" ht="21" x14ac:dyDescent="0.35">
      <c r="A50" s="42"/>
      <c r="B50" s="42"/>
      <c r="C50" s="10" t="s">
        <v>578</v>
      </c>
      <c r="D50" s="10"/>
      <c r="E50" s="10"/>
      <c r="F50" s="10"/>
      <c r="G50" s="84">
        <v>633802.84</v>
      </c>
      <c r="H50" s="10" t="s">
        <v>328</v>
      </c>
      <c r="I50" s="10"/>
      <c r="J50" s="10"/>
    </row>
    <row r="51" spans="1:10" ht="21" x14ac:dyDescent="0.35">
      <c r="A51" s="42"/>
      <c r="B51" s="42"/>
      <c r="C51" s="10" t="s">
        <v>579</v>
      </c>
      <c r="D51" s="10"/>
      <c r="E51" s="10"/>
      <c r="F51" s="10"/>
      <c r="G51" s="84">
        <v>277907.74</v>
      </c>
      <c r="H51" s="10" t="s">
        <v>328</v>
      </c>
      <c r="I51" s="10"/>
      <c r="J51" s="10"/>
    </row>
    <row r="52" spans="1:10" ht="21" x14ac:dyDescent="0.35">
      <c r="A52" s="42"/>
      <c r="B52" s="42"/>
      <c r="C52" s="10" t="s">
        <v>580</v>
      </c>
      <c r="D52" s="10"/>
      <c r="E52" s="10"/>
      <c r="F52" s="10"/>
      <c r="G52" s="84">
        <v>123438.51</v>
      </c>
      <c r="H52" s="10" t="s">
        <v>328</v>
      </c>
      <c r="I52" s="10"/>
      <c r="J52" s="10"/>
    </row>
    <row r="53" spans="1:10" ht="21" x14ac:dyDescent="0.35">
      <c r="A53" s="42"/>
      <c r="B53" s="42"/>
      <c r="C53" s="10" t="s">
        <v>581</v>
      </c>
      <c r="D53" s="10"/>
      <c r="E53" s="10"/>
      <c r="F53" s="10"/>
      <c r="G53" s="84">
        <v>27512</v>
      </c>
      <c r="H53" s="10" t="s">
        <v>328</v>
      </c>
      <c r="I53" s="10"/>
      <c r="J53" s="10"/>
    </row>
    <row r="54" spans="1:10" ht="21" x14ac:dyDescent="0.35">
      <c r="A54" s="42"/>
      <c r="B54" s="42"/>
      <c r="C54" s="10" t="s">
        <v>582</v>
      </c>
      <c r="D54" s="10"/>
      <c r="E54" s="10"/>
      <c r="F54" s="10"/>
      <c r="G54" s="84">
        <v>191140</v>
      </c>
      <c r="H54" s="10" t="s">
        <v>328</v>
      </c>
      <c r="I54" s="10"/>
      <c r="J54" s="10"/>
    </row>
    <row r="55" spans="1:10" ht="21" x14ac:dyDescent="0.35">
      <c r="A55" s="42"/>
      <c r="B55" s="42"/>
      <c r="C55" s="10" t="s">
        <v>583</v>
      </c>
      <c r="D55" s="10"/>
      <c r="E55" s="10"/>
      <c r="F55" s="10"/>
      <c r="G55" s="84">
        <v>0</v>
      </c>
      <c r="H55" s="10" t="s">
        <v>328</v>
      </c>
      <c r="I55" s="10"/>
      <c r="J55" s="10"/>
    </row>
    <row r="56" spans="1:10" ht="21" x14ac:dyDescent="0.35">
      <c r="A56" s="42"/>
      <c r="B56" s="42"/>
      <c r="C56" s="10" t="s">
        <v>584</v>
      </c>
      <c r="D56" s="10"/>
      <c r="E56" s="10"/>
      <c r="F56" s="10"/>
      <c r="G56" s="84">
        <v>14886206.42</v>
      </c>
      <c r="H56" s="10" t="s">
        <v>328</v>
      </c>
      <c r="I56" s="10"/>
      <c r="J56" s="10"/>
    </row>
    <row r="57" spans="1:10" ht="21" x14ac:dyDescent="0.35">
      <c r="A57" s="42"/>
      <c r="B57" s="42"/>
      <c r="C57" s="10" t="s">
        <v>585</v>
      </c>
      <c r="D57" s="10"/>
      <c r="E57" s="10"/>
      <c r="F57" s="10"/>
      <c r="G57" s="84">
        <v>10457586</v>
      </c>
      <c r="H57" s="10" t="s">
        <v>328</v>
      </c>
      <c r="I57" s="10"/>
      <c r="J57" s="10"/>
    </row>
    <row r="58" spans="1:10" ht="21" x14ac:dyDescent="0.35">
      <c r="A58" s="31" t="s">
        <v>311</v>
      </c>
      <c r="B58" s="31"/>
      <c r="C58" s="5"/>
      <c r="D58" s="5"/>
      <c r="E58" s="5"/>
      <c r="F58" s="5"/>
      <c r="G58" s="162">
        <v>8297330</v>
      </c>
      <c r="H58" s="5" t="s">
        <v>328</v>
      </c>
      <c r="I58" s="5"/>
      <c r="J58" s="10"/>
    </row>
    <row r="59" spans="1:10" ht="21" x14ac:dyDescent="0.35">
      <c r="A59" s="3" t="s">
        <v>382</v>
      </c>
      <c r="B59" s="5"/>
      <c r="C59" s="5"/>
      <c r="D59" s="5"/>
      <c r="E59" s="5"/>
      <c r="F59" s="82">
        <f>G60+G61+G62+G63+G64+G65</f>
        <v>20356962.93</v>
      </c>
      <c r="G59" s="82" t="s">
        <v>599</v>
      </c>
      <c r="H59" s="10"/>
      <c r="I59" s="10"/>
      <c r="J59" s="10"/>
    </row>
    <row r="60" spans="1:10" ht="21" x14ac:dyDescent="0.35">
      <c r="A60" s="10"/>
      <c r="B60" s="85"/>
      <c r="C60" s="10" t="s">
        <v>586</v>
      </c>
      <c r="D60" s="10"/>
      <c r="E60" s="10"/>
      <c r="F60" s="84"/>
      <c r="G60" s="84">
        <v>1091622</v>
      </c>
      <c r="H60" s="21" t="s">
        <v>328</v>
      </c>
      <c r="I60" s="21"/>
      <c r="J60" s="10"/>
    </row>
    <row r="61" spans="1:10" ht="21" x14ac:dyDescent="0.35">
      <c r="A61" s="10"/>
      <c r="B61" s="85"/>
      <c r="C61" s="10" t="s">
        <v>331</v>
      </c>
      <c r="D61" s="10"/>
      <c r="E61" s="10"/>
      <c r="F61" s="84"/>
      <c r="G61" s="84">
        <v>5376976</v>
      </c>
      <c r="H61" s="21" t="s">
        <v>328</v>
      </c>
      <c r="I61" s="21"/>
      <c r="J61" s="10"/>
    </row>
    <row r="62" spans="1:10" ht="21" x14ac:dyDescent="0.35">
      <c r="A62" s="10"/>
      <c r="B62" s="85"/>
      <c r="C62" s="10" t="s">
        <v>587</v>
      </c>
      <c r="D62" s="10"/>
      <c r="E62" s="10"/>
      <c r="F62" s="84"/>
      <c r="G62" s="84">
        <v>7065349.96</v>
      </c>
      <c r="H62" s="21" t="s">
        <v>328</v>
      </c>
      <c r="I62" s="21"/>
      <c r="J62" s="10"/>
    </row>
    <row r="63" spans="1:10" ht="21" x14ac:dyDescent="0.35">
      <c r="A63" s="10"/>
      <c r="B63" s="85"/>
      <c r="C63" s="10" t="s">
        <v>365</v>
      </c>
      <c r="D63" s="10"/>
      <c r="E63" s="10"/>
      <c r="F63" s="84"/>
      <c r="G63" s="84">
        <v>4059387</v>
      </c>
      <c r="H63" s="21" t="s">
        <v>328</v>
      </c>
      <c r="I63" s="21"/>
      <c r="J63" s="10"/>
    </row>
    <row r="64" spans="1:10" ht="21" x14ac:dyDescent="0.35">
      <c r="A64" s="10"/>
      <c r="B64" s="85"/>
      <c r="C64" s="10" t="s">
        <v>588</v>
      </c>
      <c r="D64" s="10"/>
      <c r="E64" s="10"/>
      <c r="F64" s="84"/>
      <c r="G64" s="84">
        <v>149787.97</v>
      </c>
      <c r="H64" s="21" t="s">
        <v>328</v>
      </c>
      <c r="I64" s="21"/>
      <c r="J64" s="10"/>
    </row>
    <row r="65" spans="1:10" ht="21" x14ac:dyDescent="0.35">
      <c r="A65" s="10"/>
      <c r="B65" s="85"/>
      <c r="C65" s="10" t="s">
        <v>589</v>
      </c>
      <c r="D65" s="10"/>
      <c r="E65" s="10"/>
      <c r="F65" s="84"/>
      <c r="G65" s="84">
        <v>2613840</v>
      </c>
      <c r="H65" s="21" t="s">
        <v>328</v>
      </c>
      <c r="I65" s="21"/>
      <c r="J65" s="10"/>
    </row>
    <row r="66" spans="1:10" ht="21" x14ac:dyDescent="0.35">
      <c r="A66" s="3" t="s">
        <v>512</v>
      </c>
      <c r="B66" s="3"/>
      <c r="C66" s="3"/>
      <c r="D66" s="3"/>
      <c r="E66" s="3"/>
      <c r="F66" s="3"/>
      <c r="G66" s="86"/>
      <c r="H66" s="3"/>
      <c r="I66" s="3"/>
      <c r="J66" s="10"/>
    </row>
    <row r="67" spans="1:10" ht="21" x14ac:dyDescent="0.35">
      <c r="A67" s="3"/>
      <c r="B67" s="3"/>
      <c r="C67" s="3" t="s">
        <v>513</v>
      </c>
      <c r="D67" s="3"/>
      <c r="E67" s="3"/>
      <c r="F67" s="3"/>
      <c r="G67" s="86">
        <v>8297330</v>
      </c>
      <c r="H67" s="3" t="s">
        <v>328</v>
      </c>
      <c r="I67" s="3"/>
      <c r="J67" s="10"/>
    </row>
    <row r="68" spans="1:10" ht="21" x14ac:dyDescent="0.35">
      <c r="A68" s="31" t="s">
        <v>600</v>
      </c>
      <c r="B68" s="31"/>
      <c r="C68" s="5"/>
      <c r="D68" s="5"/>
      <c r="E68" s="5"/>
      <c r="F68" s="5"/>
      <c r="G68" s="87">
        <v>2954259</v>
      </c>
      <c r="H68" s="5" t="s">
        <v>328</v>
      </c>
      <c r="I68" s="5"/>
      <c r="J68" s="10"/>
    </row>
    <row r="69" spans="1:10" ht="21" x14ac:dyDescent="0.35">
      <c r="A69" s="10"/>
      <c r="B69" s="85"/>
      <c r="C69" s="10"/>
      <c r="D69" s="10"/>
      <c r="E69" s="10"/>
      <c r="F69" s="83"/>
      <c r="G69" s="85"/>
      <c r="H69" s="10"/>
      <c r="I69" s="10"/>
      <c r="J69" s="10"/>
    </row>
    <row r="70" spans="1:10" ht="21" x14ac:dyDescent="0.35">
      <c r="A70" s="10"/>
      <c r="B70" s="85"/>
      <c r="C70" s="10"/>
      <c r="D70" s="10"/>
      <c r="E70" s="10"/>
      <c r="F70" s="83"/>
      <c r="G70" s="85"/>
      <c r="H70" s="10"/>
      <c r="I70" s="10"/>
      <c r="J70" s="10"/>
    </row>
    <row r="71" spans="1:10" ht="21" x14ac:dyDescent="0.35">
      <c r="A71" s="10"/>
      <c r="B71" s="85"/>
      <c r="C71" s="10"/>
      <c r="D71" s="10"/>
      <c r="E71" s="10"/>
      <c r="F71" s="83"/>
      <c r="G71" s="85"/>
      <c r="H71" s="10"/>
      <c r="I71" s="10"/>
      <c r="J71" s="10"/>
    </row>
    <row r="72" spans="1:10" ht="21" x14ac:dyDescent="0.35">
      <c r="A72" s="10"/>
      <c r="B72" s="85"/>
      <c r="C72" s="10"/>
      <c r="D72" s="10"/>
      <c r="E72" s="10"/>
      <c r="F72" s="83"/>
      <c r="G72" s="85"/>
      <c r="H72" s="10"/>
      <c r="I72" s="10"/>
      <c r="J72" s="10"/>
    </row>
    <row r="73" spans="1:10" ht="21" x14ac:dyDescent="0.35">
      <c r="A73" s="10"/>
      <c r="B73" s="85"/>
      <c r="C73" s="10"/>
      <c r="D73" s="10"/>
      <c r="E73" s="10"/>
      <c r="F73" s="83"/>
      <c r="G73" s="85"/>
      <c r="H73" s="10"/>
      <c r="I73" s="10"/>
      <c r="J73" s="10"/>
    </row>
    <row r="74" spans="1:10" ht="21" x14ac:dyDescent="0.35">
      <c r="A74" s="10"/>
      <c r="B74" s="85"/>
      <c r="C74" s="10"/>
      <c r="D74" s="10"/>
      <c r="E74" s="10"/>
      <c r="F74" s="83"/>
      <c r="G74" s="85"/>
      <c r="H74" s="10"/>
      <c r="I74" s="10"/>
      <c r="J74" s="10"/>
    </row>
    <row r="75" spans="1:10" ht="21" x14ac:dyDescent="0.35">
      <c r="A75" s="10"/>
      <c r="B75" s="85"/>
      <c r="C75" s="10"/>
      <c r="D75" s="10"/>
      <c r="E75" s="10"/>
      <c r="F75" s="83"/>
      <c r="G75" s="85"/>
      <c r="H75" s="10"/>
      <c r="I75" s="10">
        <v>3</v>
      </c>
      <c r="J75" s="10"/>
    </row>
    <row r="76" spans="1:10" ht="21" x14ac:dyDescent="0.35">
      <c r="A76" s="299" t="s">
        <v>567</v>
      </c>
      <c r="B76" s="299"/>
      <c r="C76" s="299"/>
      <c r="D76" s="299"/>
      <c r="E76" s="299"/>
      <c r="F76" s="299"/>
      <c r="G76" s="299"/>
      <c r="H76" s="299"/>
      <c r="I76" s="299"/>
      <c r="J76" s="17"/>
    </row>
    <row r="77" spans="1:10" ht="21" x14ac:dyDescent="0.35">
      <c r="A77" s="299" t="s">
        <v>190</v>
      </c>
      <c r="B77" s="299"/>
      <c r="C77" s="299"/>
      <c r="D77" s="299"/>
      <c r="E77" s="299"/>
      <c r="F77" s="299"/>
      <c r="G77" s="299"/>
      <c r="H77" s="299"/>
      <c r="I77" s="299"/>
      <c r="J77" s="17"/>
    </row>
    <row r="78" spans="1:10" ht="21" x14ac:dyDescent="0.35">
      <c r="A78" s="42" t="s">
        <v>601</v>
      </c>
      <c r="B78" s="17"/>
      <c r="C78" s="17"/>
      <c r="D78" s="17"/>
      <c r="E78" s="17"/>
      <c r="F78" s="17"/>
      <c r="G78" s="17"/>
      <c r="H78" s="17"/>
      <c r="I78" s="17"/>
      <c r="J78" s="17"/>
    </row>
    <row r="79" spans="1:10" ht="18.75" x14ac:dyDescent="0.3">
      <c r="A79" s="335" t="s">
        <v>602</v>
      </c>
      <c r="B79" s="335"/>
      <c r="C79" s="335"/>
      <c r="D79" s="335"/>
      <c r="E79" s="335"/>
      <c r="F79" s="88" t="s">
        <v>603</v>
      </c>
      <c r="G79" s="88" t="s">
        <v>604</v>
      </c>
      <c r="H79" s="88" t="s">
        <v>604</v>
      </c>
      <c r="I79" s="141" t="s">
        <v>605</v>
      </c>
      <c r="J79" s="41"/>
    </row>
    <row r="80" spans="1:10" ht="18.75" x14ac:dyDescent="0.3">
      <c r="A80" s="89"/>
      <c r="B80" s="90"/>
      <c r="C80" s="91"/>
      <c r="D80" s="91"/>
      <c r="E80" s="92"/>
      <c r="F80" s="93" t="s">
        <v>606</v>
      </c>
      <c r="G80" s="93" t="s">
        <v>607</v>
      </c>
      <c r="H80" s="93" t="s">
        <v>191</v>
      </c>
      <c r="I80" s="142"/>
      <c r="J80" s="41"/>
    </row>
    <row r="81" spans="1:10" ht="18.75" x14ac:dyDescent="0.3">
      <c r="A81" s="94" t="s">
        <v>608</v>
      </c>
      <c r="B81" s="95"/>
      <c r="C81" s="96"/>
      <c r="D81" s="96"/>
      <c r="E81" s="97"/>
      <c r="F81" s="98">
        <f>F82+F102+F104+F107+F88</f>
        <v>1253801.0900000001</v>
      </c>
      <c r="G81" s="150">
        <f>G82+G102+G104+G107+G88</f>
        <v>1267400</v>
      </c>
      <c r="H81" s="150">
        <f>H82+H102+H104+H107+H88</f>
        <v>1219800</v>
      </c>
      <c r="I81" s="143"/>
      <c r="J81" s="17"/>
    </row>
    <row r="82" spans="1:10" ht="18.75" x14ac:dyDescent="0.3">
      <c r="A82" s="100" t="s">
        <v>578</v>
      </c>
      <c r="B82" s="101"/>
      <c r="C82" s="102"/>
      <c r="D82" s="102"/>
      <c r="E82" s="140" t="s">
        <v>609</v>
      </c>
      <c r="F82" s="98">
        <f>F83+F84+F85+F87+F86</f>
        <v>633802.84000000008</v>
      </c>
      <c r="G82" s="150">
        <f>G83+G84+G85+G87+G86</f>
        <v>655000</v>
      </c>
      <c r="H82" s="150">
        <f>H83+H84+H85+H87+H86</f>
        <v>635000</v>
      </c>
      <c r="I82" s="144">
        <v>411000</v>
      </c>
      <c r="J82" s="17"/>
    </row>
    <row r="83" spans="1:10" ht="18.75" x14ac:dyDescent="0.3">
      <c r="A83" s="105" t="s">
        <v>610</v>
      </c>
      <c r="B83" s="101"/>
      <c r="C83" s="102"/>
      <c r="D83" s="102"/>
      <c r="E83" s="106"/>
      <c r="F83" s="107">
        <v>209163.63</v>
      </c>
      <c r="G83" s="151">
        <v>200000</v>
      </c>
      <c r="H83" s="151">
        <v>200000</v>
      </c>
      <c r="I83" s="144">
        <v>411001</v>
      </c>
      <c r="J83" s="17"/>
    </row>
    <row r="84" spans="1:10" ht="18.75" x14ac:dyDescent="0.3">
      <c r="A84" s="105" t="s">
        <v>611</v>
      </c>
      <c r="B84" s="101"/>
      <c r="C84" s="102"/>
      <c r="D84" s="102"/>
      <c r="E84" s="106"/>
      <c r="F84" s="109">
        <v>69316.179999999993</v>
      </c>
      <c r="G84" s="151">
        <v>80000</v>
      </c>
      <c r="H84" s="151">
        <v>75000</v>
      </c>
      <c r="I84" s="144">
        <v>411002</v>
      </c>
      <c r="J84" s="17"/>
    </row>
    <row r="85" spans="1:10" ht="18.75" x14ac:dyDescent="0.3">
      <c r="A85" s="105" t="s">
        <v>612</v>
      </c>
      <c r="B85" s="101"/>
      <c r="C85" s="102"/>
      <c r="D85" s="102"/>
      <c r="E85" s="106"/>
      <c r="F85" s="109">
        <v>32502</v>
      </c>
      <c r="G85" s="151">
        <v>40000</v>
      </c>
      <c r="H85" s="151">
        <v>35000</v>
      </c>
      <c r="I85" s="144">
        <v>411003</v>
      </c>
      <c r="J85" s="17"/>
    </row>
    <row r="86" spans="1:10" ht="18.75" x14ac:dyDescent="0.3">
      <c r="A86" s="105" t="s">
        <v>613</v>
      </c>
      <c r="B86" s="101"/>
      <c r="C86" s="102"/>
      <c r="D86" s="102"/>
      <c r="E86" s="106"/>
      <c r="F86" s="109">
        <v>0</v>
      </c>
      <c r="G86" s="151">
        <v>5000</v>
      </c>
      <c r="H86" s="151">
        <v>0</v>
      </c>
      <c r="I86" s="144">
        <v>411004</v>
      </c>
      <c r="J86" s="17"/>
    </row>
    <row r="87" spans="1:10" ht="18.75" x14ac:dyDescent="0.3">
      <c r="A87" s="105" t="s">
        <v>614</v>
      </c>
      <c r="B87" s="101"/>
      <c r="C87" s="102"/>
      <c r="D87" s="102"/>
      <c r="E87" s="106"/>
      <c r="F87" s="109">
        <v>322821.03000000003</v>
      </c>
      <c r="G87" s="151">
        <v>330000</v>
      </c>
      <c r="H87" s="151">
        <v>325000</v>
      </c>
      <c r="I87" s="144">
        <v>411005</v>
      </c>
      <c r="J87" s="17"/>
    </row>
    <row r="88" spans="1:10" ht="18.75" x14ac:dyDescent="0.3">
      <c r="A88" s="100" t="s">
        <v>615</v>
      </c>
      <c r="B88" s="101"/>
      <c r="C88" s="102"/>
      <c r="D88" s="102"/>
      <c r="E88" s="140" t="s">
        <v>609</v>
      </c>
      <c r="F88" s="98">
        <f>F89+F90+F91+F93+F94+F95+F96+F98+F99+F100+F101</f>
        <v>277907.74</v>
      </c>
      <c r="G88" s="150">
        <f>G89+G90+G91+G93+G94+G96+G99+G100+G101+G98+G95</f>
        <v>335400</v>
      </c>
      <c r="H88" s="150">
        <f>H89+H90+H91+H93+H98+H94+H96+H99+H100+H101+H95</f>
        <v>323300</v>
      </c>
      <c r="I88" s="144">
        <v>412000</v>
      </c>
      <c r="J88" s="17"/>
    </row>
    <row r="89" spans="1:10" ht="18.75" x14ac:dyDescent="0.3">
      <c r="A89" s="105" t="s">
        <v>192</v>
      </c>
      <c r="B89" s="101"/>
      <c r="C89" s="102"/>
      <c r="D89" s="102"/>
      <c r="E89" s="106"/>
      <c r="F89" s="109">
        <v>1010.74</v>
      </c>
      <c r="G89" s="151">
        <v>1100</v>
      </c>
      <c r="H89" s="151">
        <v>1100</v>
      </c>
      <c r="I89" s="144">
        <v>412103</v>
      </c>
      <c r="J89" s="17"/>
    </row>
    <row r="90" spans="1:10" ht="18.75" x14ac:dyDescent="0.3">
      <c r="A90" s="105" t="s">
        <v>193</v>
      </c>
      <c r="B90" s="101"/>
      <c r="C90" s="102"/>
      <c r="D90" s="102"/>
      <c r="E90" s="106"/>
      <c r="F90" s="109">
        <v>1073</v>
      </c>
      <c r="G90" s="151">
        <v>400</v>
      </c>
      <c r="H90" s="151">
        <v>1000</v>
      </c>
      <c r="I90" s="144">
        <v>412106</v>
      </c>
      <c r="J90" s="17"/>
    </row>
    <row r="91" spans="1:10" ht="18.75" x14ac:dyDescent="0.3">
      <c r="A91" s="105" t="s">
        <v>194</v>
      </c>
      <c r="B91" s="101"/>
      <c r="C91" s="102"/>
      <c r="D91" s="102"/>
      <c r="E91" s="106"/>
      <c r="F91" s="109">
        <v>237080</v>
      </c>
      <c r="G91" s="151">
        <v>300000</v>
      </c>
      <c r="H91" s="151">
        <v>280000</v>
      </c>
      <c r="I91" s="144">
        <v>412107</v>
      </c>
      <c r="J91" s="17"/>
    </row>
    <row r="92" spans="1:10" ht="18.75" x14ac:dyDescent="0.3">
      <c r="A92" s="105" t="s">
        <v>195</v>
      </c>
      <c r="B92" s="101"/>
      <c r="C92" s="102"/>
      <c r="D92" s="102"/>
      <c r="E92" s="106"/>
      <c r="F92" s="111"/>
      <c r="G92" s="152"/>
      <c r="H92" s="152"/>
      <c r="I92" s="144"/>
      <c r="J92" s="17"/>
    </row>
    <row r="93" spans="1:10" ht="18.75" x14ac:dyDescent="0.3">
      <c r="A93" s="105" t="s">
        <v>616</v>
      </c>
      <c r="B93" s="101"/>
      <c r="C93" s="102"/>
      <c r="D93" s="102"/>
      <c r="E93" s="106"/>
      <c r="F93" s="109">
        <v>0</v>
      </c>
      <c r="G93" s="151">
        <v>500</v>
      </c>
      <c r="H93" s="151">
        <v>500</v>
      </c>
      <c r="I93" s="144">
        <v>412109</v>
      </c>
      <c r="J93" s="17"/>
    </row>
    <row r="94" spans="1:10" ht="18.75" x14ac:dyDescent="0.3">
      <c r="A94" s="105" t="s">
        <v>126</v>
      </c>
      <c r="B94" s="101"/>
      <c r="C94" s="102"/>
      <c r="D94" s="102"/>
      <c r="E94" s="106"/>
      <c r="F94" s="109">
        <v>550</v>
      </c>
      <c r="G94" s="151">
        <v>0</v>
      </c>
      <c r="H94" s="151">
        <v>500</v>
      </c>
      <c r="I94" s="144">
        <v>412128</v>
      </c>
      <c r="J94" s="17"/>
    </row>
    <row r="95" spans="1:10" ht="18.75" x14ac:dyDescent="0.3">
      <c r="A95" s="105" t="s">
        <v>196</v>
      </c>
      <c r="B95" s="101"/>
      <c r="C95" s="102"/>
      <c r="D95" s="102"/>
      <c r="E95" s="106"/>
      <c r="F95" s="109">
        <v>11025</v>
      </c>
      <c r="G95" s="151">
        <v>8000</v>
      </c>
      <c r="H95" s="151">
        <v>11000</v>
      </c>
      <c r="I95" s="144">
        <v>412128</v>
      </c>
      <c r="J95" s="17"/>
    </row>
    <row r="96" spans="1:10" ht="18.75" x14ac:dyDescent="0.3">
      <c r="A96" s="105" t="s">
        <v>197</v>
      </c>
      <c r="B96" s="101"/>
      <c r="C96" s="102"/>
      <c r="D96" s="102"/>
      <c r="E96" s="106"/>
      <c r="F96" s="109">
        <v>6369</v>
      </c>
      <c r="G96" s="151">
        <v>10000</v>
      </c>
      <c r="H96" s="151">
        <v>8000</v>
      </c>
      <c r="I96" s="144">
        <v>412210</v>
      </c>
      <c r="J96" s="17"/>
    </row>
    <row r="97" spans="1:10" ht="18.75" x14ac:dyDescent="0.3">
      <c r="A97" s="105" t="s">
        <v>124</v>
      </c>
      <c r="B97" s="101"/>
      <c r="C97" s="102"/>
      <c r="D97" s="102"/>
      <c r="E97" s="106"/>
      <c r="F97" s="109"/>
      <c r="G97" s="151"/>
      <c r="H97" s="151"/>
      <c r="I97" s="144"/>
      <c r="J97" s="17"/>
    </row>
    <row r="98" spans="1:10" ht="18.75" x14ac:dyDescent="0.3">
      <c r="A98" s="105" t="s">
        <v>125</v>
      </c>
      <c r="B98" s="101"/>
      <c r="C98" s="102"/>
      <c r="D98" s="102"/>
      <c r="E98" s="106"/>
      <c r="F98" s="109">
        <v>0</v>
      </c>
      <c r="G98" s="151">
        <v>0</v>
      </c>
      <c r="H98" s="151">
        <v>10000</v>
      </c>
      <c r="I98" s="144">
        <v>412303</v>
      </c>
      <c r="J98" s="17"/>
    </row>
    <row r="99" spans="1:10" ht="18.75" x14ac:dyDescent="0.3">
      <c r="A99" s="105" t="s">
        <v>617</v>
      </c>
      <c r="B99" s="101"/>
      <c r="C99" s="102"/>
      <c r="D99" s="102"/>
      <c r="E99" s="106"/>
      <c r="F99" s="109">
        <v>2400</v>
      </c>
      <c r="G99" s="151">
        <v>2400</v>
      </c>
      <c r="H99" s="151">
        <v>2400</v>
      </c>
      <c r="I99" s="144">
        <v>412306</v>
      </c>
      <c r="J99" s="17"/>
    </row>
    <row r="100" spans="1:10" ht="18.75" x14ac:dyDescent="0.3">
      <c r="A100" s="105" t="s">
        <v>618</v>
      </c>
      <c r="B100" s="101"/>
      <c r="C100" s="102"/>
      <c r="D100" s="102"/>
      <c r="E100" s="106"/>
      <c r="F100" s="109">
        <v>300</v>
      </c>
      <c r="G100" s="151">
        <v>3000</v>
      </c>
      <c r="H100" s="151">
        <v>800</v>
      </c>
      <c r="I100" s="144">
        <v>412307</v>
      </c>
      <c r="J100" s="17"/>
    </row>
    <row r="101" spans="1:10" ht="18.75" x14ac:dyDescent="0.3">
      <c r="A101" s="105" t="s">
        <v>619</v>
      </c>
      <c r="B101" s="101"/>
      <c r="C101" s="102"/>
      <c r="D101" s="102"/>
      <c r="E101" s="106"/>
      <c r="F101" s="109">
        <v>18100</v>
      </c>
      <c r="G101" s="151">
        <v>10000</v>
      </c>
      <c r="H101" s="151">
        <v>8000</v>
      </c>
      <c r="I101" s="144">
        <v>412399</v>
      </c>
      <c r="J101" s="17"/>
    </row>
    <row r="102" spans="1:10" ht="18.75" x14ac:dyDescent="0.3">
      <c r="A102" s="100" t="s">
        <v>580</v>
      </c>
      <c r="B102" s="102"/>
      <c r="C102" s="102"/>
      <c r="D102" s="102"/>
      <c r="E102" s="140" t="s">
        <v>609</v>
      </c>
      <c r="F102" s="98">
        <f>F103</f>
        <v>123438.51</v>
      </c>
      <c r="G102" s="150">
        <f>G103</f>
        <v>67000</v>
      </c>
      <c r="H102" s="150">
        <f>H103</f>
        <v>83500</v>
      </c>
      <c r="I102" s="144">
        <v>413000</v>
      </c>
      <c r="J102" s="17"/>
    </row>
    <row r="103" spans="1:10" ht="18.75" x14ac:dyDescent="0.3">
      <c r="A103" s="105" t="s">
        <v>620</v>
      </c>
      <c r="B103" s="101"/>
      <c r="C103" s="102"/>
      <c r="D103" s="102"/>
      <c r="E103" s="106"/>
      <c r="F103" s="109">
        <v>123438.51</v>
      </c>
      <c r="G103" s="151">
        <v>67000</v>
      </c>
      <c r="H103" s="151">
        <v>83500</v>
      </c>
      <c r="I103" s="144">
        <v>413003</v>
      </c>
      <c r="J103" s="17"/>
    </row>
    <row r="104" spans="1:10" ht="18.75" x14ac:dyDescent="0.3">
      <c r="A104" s="100" t="s">
        <v>24</v>
      </c>
      <c r="B104" s="101"/>
      <c r="C104" s="102"/>
      <c r="D104" s="102"/>
      <c r="E104" s="140" t="s">
        <v>609</v>
      </c>
      <c r="F104" s="98">
        <f>F106</f>
        <v>27512</v>
      </c>
      <c r="G104" s="150">
        <f>G106</f>
        <v>30000</v>
      </c>
      <c r="H104" s="150">
        <f>H106</f>
        <v>28000</v>
      </c>
      <c r="I104" s="144">
        <v>414000</v>
      </c>
      <c r="J104" s="17"/>
    </row>
    <row r="105" spans="1:10" ht="18.75" x14ac:dyDescent="0.3">
      <c r="A105" s="100" t="s">
        <v>510</v>
      </c>
      <c r="B105" s="101"/>
      <c r="C105" s="102"/>
      <c r="D105" s="102"/>
      <c r="E105" s="103"/>
      <c r="F105" s="98"/>
      <c r="G105" s="150"/>
      <c r="H105" s="150"/>
      <c r="I105" s="144"/>
      <c r="J105" s="17"/>
    </row>
    <row r="106" spans="1:10" ht="18.75" x14ac:dyDescent="0.3">
      <c r="A106" s="105" t="s">
        <v>621</v>
      </c>
      <c r="B106" s="101"/>
      <c r="C106" s="102"/>
      <c r="D106" s="102"/>
      <c r="E106" s="106"/>
      <c r="F106" s="109">
        <v>27512</v>
      </c>
      <c r="G106" s="151">
        <v>30000</v>
      </c>
      <c r="H106" s="151">
        <v>28000</v>
      </c>
      <c r="I106" s="144">
        <v>414006</v>
      </c>
      <c r="J106" s="17"/>
    </row>
    <row r="107" spans="1:10" ht="18.75" x14ac:dyDescent="0.3">
      <c r="A107" s="100" t="s">
        <v>582</v>
      </c>
      <c r="B107" s="101"/>
      <c r="C107" s="102"/>
      <c r="D107" s="102"/>
      <c r="E107" s="140" t="s">
        <v>609</v>
      </c>
      <c r="F107" s="98">
        <f>F108+F109</f>
        <v>191140</v>
      </c>
      <c r="G107" s="150">
        <f>G108+G109</f>
        <v>180000</v>
      </c>
      <c r="H107" s="150">
        <f>H108+H109</f>
        <v>150000</v>
      </c>
      <c r="I107" s="144">
        <v>415000</v>
      </c>
      <c r="J107" s="17"/>
    </row>
    <row r="108" spans="1:10" ht="18.75" x14ac:dyDescent="0.3">
      <c r="A108" s="105" t="s">
        <v>622</v>
      </c>
      <c r="B108" s="101"/>
      <c r="C108" s="102"/>
      <c r="D108" s="102"/>
      <c r="E108" s="106"/>
      <c r="F108" s="109">
        <v>135000</v>
      </c>
      <c r="G108" s="151">
        <v>150000</v>
      </c>
      <c r="H108" s="151">
        <v>100000</v>
      </c>
      <c r="I108" s="144">
        <v>415004</v>
      </c>
      <c r="J108" s="17"/>
    </row>
    <row r="109" spans="1:10" ht="18.75" x14ac:dyDescent="0.3">
      <c r="A109" s="112" t="s">
        <v>623</v>
      </c>
      <c r="B109" s="113"/>
      <c r="C109" s="114"/>
      <c r="D109" s="114"/>
      <c r="E109" s="115"/>
      <c r="F109" s="116">
        <v>56140</v>
      </c>
      <c r="G109" s="153">
        <v>30000</v>
      </c>
      <c r="H109" s="153">
        <v>50000</v>
      </c>
      <c r="I109" s="145">
        <v>415999</v>
      </c>
      <c r="J109" s="17"/>
    </row>
    <row r="110" spans="1:10" ht="18.75" x14ac:dyDescent="0.3">
      <c r="A110" s="17"/>
      <c r="B110" s="17"/>
      <c r="C110" s="17"/>
      <c r="D110" s="17"/>
      <c r="E110" s="17"/>
      <c r="F110" s="17"/>
      <c r="G110" s="17"/>
      <c r="H110" s="17"/>
      <c r="I110" s="146"/>
      <c r="J110" s="17"/>
    </row>
    <row r="111" spans="1:10" ht="18.75" x14ac:dyDescent="0.3">
      <c r="A111" s="17"/>
      <c r="B111" s="17"/>
      <c r="C111" s="17"/>
      <c r="D111" s="17"/>
      <c r="E111" s="17"/>
      <c r="F111" s="17"/>
      <c r="G111" s="17"/>
      <c r="H111" s="17"/>
      <c r="I111" s="146"/>
      <c r="J111" s="17"/>
    </row>
    <row r="112" spans="1:10" ht="21" x14ac:dyDescent="0.35">
      <c r="A112" s="10"/>
      <c r="B112" s="10"/>
      <c r="C112" s="10"/>
      <c r="D112" s="10"/>
      <c r="E112" s="10"/>
      <c r="F112" s="10"/>
      <c r="G112" s="10"/>
      <c r="H112" s="10"/>
      <c r="I112" s="146"/>
      <c r="J112" s="10"/>
    </row>
    <row r="113" spans="1:10" ht="21" x14ac:dyDescent="0.35">
      <c r="A113" s="10"/>
      <c r="B113" s="10"/>
      <c r="C113" s="10"/>
      <c r="D113" s="10"/>
      <c r="E113" s="10"/>
      <c r="F113" s="10"/>
      <c r="G113" s="10"/>
      <c r="H113" s="10"/>
      <c r="I113" s="146"/>
      <c r="J113" s="10"/>
    </row>
    <row r="114" spans="1:10" ht="21" x14ac:dyDescent="0.35">
      <c r="A114" s="10"/>
      <c r="B114" s="10"/>
      <c r="C114" s="10"/>
      <c r="D114" s="10"/>
      <c r="E114" s="10"/>
      <c r="F114" s="10"/>
      <c r="G114" s="10"/>
      <c r="H114" s="10"/>
      <c r="I114" s="146"/>
      <c r="J114" s="10"/>
    </row>
    <row r="115" spans="1:10" ht="21" x14ac:dyDescent="0.35">
      <c r="A115" s="10"/>
      <c r="B115" s="10"/>
      <c r="C115" s="10"/>
      <c r="D115" s="10"/>
      <c r="E115" s="10"/>
      <c r="F115" s="10"/>
      <c r="G115" s="10"/>
      <c r="H115" s="10"/>
      <c r="I115" s="10">
        <v>4</v>
      </c>
      <c r="J115" s="10"/>
    </row>
    <row r="116" spans="1:10" ht="18.75" x14ac:dyDescent="0.3">
      <c r="A116" s="335" t="s">
        <v>602</v>
      </c>
      <c r="B116" s="335"/>
      <c r="C116" s="335"/>
      <c r="D116" s="335"/>
      <c r="E116" s="335"/>
      <c r="F116" s="88" t="s">
        <v>603</v>
      </c>
      <c r="G116" s="88" t="s">
        <v>604</v>
      </c>
      <c r="H116" s="88" t="s">
        <v>604</v>
      </c>
      <c r="I116" s="141" t="s">
        <v>605</v>
      </c>
      <c r="J116" s="41"/>
    </row>
    <row r="117" spans="1:10" ht="18.75" x14ac:dyDescent="0.3">
      <c r="A117" s="89"/>
      <c r="B117" s="90"/>
      <c r="C117" s="91"/>
      <c r="D117" s="91"/>
      <c r="E117" s="92"/>
      <c r="F117" s="93" t="s">
        <v>606</v>
      </c>
      <c r="G117" s="93" t="s">
        <v>607</v>
      </c>
      <c r="H117" s="93" t="s">
        <v>191</v>
      </c>
      <c r="I117" s="142"/>
      <c r="J117" s="41"/>
    </row>
    <row r="118" spans="1:10" ht="18.75" x14ac:dyDescent="0.3">
      <c r="A118" s="164" t="s">
        <v>379</v>
      </c>
      <c r="B118" s="95"/>
      <c r="C118" s="96"/>
      <c r="D118" s="96"/>
      <c r="E118" s="97"/>
      <c r="F118" s="118">
        <f>F119</f>
        <v>14886206.419999998</v>
      </c>
      <c r="G118" s="118">
        <f>G119</f>
        <v>13501000</v>
      </c>
      <c r="H118" s="118">
        <f>H119</f>
        <v>15277200</v>
      </c>
      <c r="I118" s="147"/>
      <c r="J118" s="17"/>
    </row>
    <row r="119" spans="1:10" ht="18.75" x14ac:dyDescent="0.3">
      <c r="A119" s="100" t="s">
        <v>625</v>
      </c>
      <c r="B119" s="101"/>
      <c r="C119" s="102"/>
      <c r="D119" s="102"/>
      <c r="E119" s="103" t="s">
        <v>609</v>
      </c>
      <c r="F119" s="118">
        <f>F120+F121+F122+F123+F124+F126+F127+F128+F129+F125</f>
        <v>14886206.419999998</v>
      </c>
      <c r="G119" s="118">
        <f>G120+G121+G122+G123+G124+G126+G127+G128+G129+G125</f>
        <v>13501000</v>
      </c>
      <c r="H119" s="118">
        <f>H120+H121+H122+H123+H124+H126+H127+H128+H129+H125</f>
        <v>15277200</v>
      </c>
      <c r="I119" s="147">
        <v>420000</v>
      </c>
      <c r="J119" s="17"/>
    </row>
    <row r="120" spans="1:10" ht="18.75" x14ac:dyDescent="0.3">
      <c r="A120" s="105" t="s">
        <v>127</v>
      </c>
      <c r="B120" s="101"/>
      <c r="C120" s="102"/>
      <c r="D120" s="102"/>
      <c r="E120" s="106"/>
      <c r="F120" s="109">
        <v>4917458.3099999996</v>
      </c>
      <c r="G120" s="159">
        <v>4600000</v>
      </c>
      <c r="H120" s="159">
        <v>6120000</v>
      </c>
      <c r="I120" s="147">
        <v>421002</v>
      </c>
      <c r="J120" s="17"/>
    </row>
    <row r="121" spans="1:10" ht="18.75" x14ac:dyDescent="0.3">
      <c r="A121" s="105" t="s">
        <v>128</v>
      </c>
      <c r="B121" s="101"/>
      <c r="C121" s="102"/>
      <c r="D121" s="102"/>
      <c r="E121" s="106"/>
      <c r="F121" s="109">
        <v>2917083.62</v>
      </c>
      <c r="G121" s="159">
        <v>2200000</v>
      </c>
      <c r="H121" s="159">
        <v>2300000</v>
      </c>
      <c r="I121" s="147">
        <v>421004</v>
      </c>
      <c r="J121" s="17"/>
    </row>
    <row r="122" spans="1:10" ht="18.75" x14ac:dyDescent="0.3">
      <c r="A122" s="105" t="s">
        <v>129</v>
      </c>
      <c r="B122" s="101"/>
      <c r="C122" s="102"/>
      <c r="D122" s="102"/>
      <c r="E122" s="106"/>
      <c r="F122" s="109">
        <v>375805.08</v>
      </c>
      <c r="G122" s="159">
        <v>900000</v>
      </c>
      <c r="H122" s="159">
        <v>482000</v>
      </c>
      <c r="I122" s="147">
        <v>421005</v>
      </c>
      <c r="J122" s="17"/>
    </row>
    <row r="123" spans="1:10" ht="18.75" x14ac:dyDescent="0.3">
      <c r="A123" s="105" t="s">
        <v>130</v>
      </c>
      <c r="B123" s="101"/>
      <c r="C123" s="102"/>
      <c r="D123" s="102"/>
      <c r="E123" s="106"/>
      <c r="F123" s="109">
        <v>1419207.06</v>
      </c>
      <c r="G123" s="159">
        <v>1250000</v>
      </c>
      <c r="H123" s="159">
        <v>1350000</v>
      </c>
      <c r="I123" s="147">
        <v>421006</v>
      </c>
      <c r="J123" s="17"/>
    </row>
    <row r="124" spans="1:10" ht="18.75" x14ac:dyDescent="0.3">
      <c r="A124" s="105" t="s">
        <v>131</v>
      </c>
      <c r="B124" s="101"/>
      <c r="C124" s="102"/>
      <c r="D124" s="102"/>
      <c r="E124" s="106"/>
      <c r="F124" s="109">
        <v>3419668.45</v>
      </c>
      <c r="G124" s="159">
        <v>3000000</v>
      </c>
      <c r="H124" s="159">
        <v>3290000</v>
      </c>
      <c r="I124" s="147">
        <v>421007</v>
      </c>
      <c r="J124" s="17"/>
    </row>
    <row r="125" spans="1:10" ht="18.75" x14ac:dyDescent="0.3">
      <c r="A125" s="105" t="s">
        <v>186</v>
      </c>
      <c r="B125" s="101"/>
      <c r="C125" s="102"/>
      <c r="D125" s="102"/>
      <c r="E125" s="106"/>
      <c r="F125" s="109">
        <v>106.7</v>
      </c>
      <c r="G125" s="160">
        <v>0</v>
      </c>
      <c r="H125" s="159">
        <v>200</v>
      </c>
      <c r="I125" s="147">
        <v>421008</v>
      </c>
      <c r="J125" s="17"/>
    </row>
    <row r="126" spans="1:10" ht="18.75" x14ac:dyDescent="0.3">
      <c r="A126" s="105" t="s">
        <v>132</v>
      </c>
      <c r="B126" s="101"/>
      <c r="C126" s="102"/>
      <c r="D126" s="102"/>
      <c r="E126" s="106"/>
      <c r="F126" s="109">
        <v>124904.02</v>
      </c>
      <c r="G126" s="159">
        <v>70000</v>
      </c>
      <c r="H126" s="159">
        <v>75000</v>
      </c>
      <c r="I126" s="147">
        <v>421011</v>
      </c>
      <c r="J126" s="17"/>
    </row>
    <row r="127" spans="1:10" ht="18.75" x14ac:dyDescent="0.3">
      <c r="A127" s="105" t="s">
        <v>183</v>
      </c>
      <c r="B127" s="101"/>
      <c r="C127" s="102"/>
      <c r="D127" s="102"/>
      <c r="E127" s="106"/>
      <c r="F127" s="109">
        <v>77697.429999999993</v>
      </c>
      <c r="G127" s="159">
        <v>61000</v>
      </c>
      <c r="H127" s="159">
        <v>80000</v>
      </c>
      <c r="I127" s="147">
        <v>421013</v>
      </c>
      <c r="J127" s="17"/>
    </row>
    <row r="128" spans="1:10" ht="18.75" x14ac:dyDescent="0.3">
      <c r="A128" s="105" t="s">
        <v>184</v>
      </c>
      <c r="B128" s="101"/>
      <c r="C128" s="102"/>
      <c r="D128" s="102"/>
      <c r="E128" s="106"/>
      <c r="F128" s="109">
        <v>20874.75</v>
      </c>
      <c r="G128" s="159">
        <v>20000</v>
      </c>
      <c r="H128" s="159">
        <v>30000</v>
      </c>
      <c r="I128" s="147">
        <v>421014</v>
      </c>
      <c r="J128" s="17"/>
    </row>
    <row r="129" spans="1:10" ht="18.75" x14ac:dyDescent="0.3">
      <c r="A129" s="110" t="s">
        <v>185</v>
      </c>
      <c r="B129" s="101"/>
      <c r="C129" s="102"/>
      <c r="D129" s="102"/>
      <c r="E129" s="106"/>
      <c r="F129" s="109">
        <v>1613401</v>
      </c>
      <c r="G129" s="159">
        <v>1400000</v>
      </c>
      <c r="H129" s="159">
        <v>1550000</v>
      </c>
      <c r="I129" s="147">
        <v>421015</v>
      </c>
      <c r="J129" s="17"/>
    </row>
    <row r="130" spans="1:10" ht="18.75" x14ac:dyDescent="0.3">
      <c r="A130" s="117" t="s">
        <v>626</v>
      </c>
      <c r="B130" s="101"/>
      <c r="C130" s="102"/>
      <c r="D130" s="102"/>
      <c r="E130" s="106"/>
      <c r="F130" s="98">
        <f>F131</f>
        <v>10457586</v>
      </c>
      <c r="G130" s="163">
        <f>G131</f>
        <v>11000000</v>
      </c>
      <c r="H130" s="163">
        <f>H131</f>
        <v>11164290</v>
      </c>
      <c r="I130" s="147">
        <v>430000</v>
      </c>
      <c r="J130" s="17"/>
    </row>
    <row r="131" spans="1:10" ht="18.75" x14ac:dyDescent="0.3">
      <c r="A131" s="100" t="s">
        <v>574</v>
      </c>
      <c r="B131" s="119"/>
      <c r="C131" s="120"/>
      <c r="D131" s="120"/>
      <c r="E131" s="103" t="s">
        <v>609</v>
      </c>
      <c r="F131" s="98">
        <f>F133</f>
        <v>10457586</v>
      </c>
      <c r="G131" s="163">
        <v>11000000</v>
      </c>
      <c r="H131" s="163">
        <f>H133</f>
        <v>11164290</v>
      </c>
      <c r="I131" s="147">
        <v>431000</v>
      </c>
      <c r="J131" s="17"/>
    </row>
    <row r="132" spans="1:10" ht="18.75" x14ac:dyDescent="0.3">
      <c r="A132" s="105" t="s">
        <v>187</v>
      </c>
      <c r="B132" s="101"/>
      <c r="C132" s="102"/>
      <c r="D132" s="102"/>
      <c r="E132" s="106"/>
      <c r="F132" s="98"/>
      <c r="G132" s="163"/>
      <c r="H132" s="154"/>
      <c r="I132" s="147"/>
      <c r="J132" s="17"/>
    </row>
    <row r="133" spans="1:10" ht="18.75" x14ac:dyDescent="0.3">
      <c r="A133" s="105" t="s">
        <v>188</v>
      </c>
      <c r="B133" s="102"/>
      <c r="C133" s="102"/>
      <c r="D133" s="102"/>
      <c r="E133" s="106"/>
      <c r="F133" s="98">
        <v>10457586</v>
      </c>
      <c r="G133" s="163">
        <v>11000000</v>
      </c>
      <c r="H133" s="163">
        <f>H135+H136</f>
        <v>11164290</v>
      </c>
      <c r="I133" s="147">
        <v>431002</v>
      </c>
      <c r="J133" s="17"/>
    </row>
    <row r="134" spans="1:10" ht="18.75" x14ac:dyDescent="0.3">
      <c r="A134" s="105" t="s">
        <v>312</v>
      </c>
      <c r="B134" s="101"/>
      <c r="C134" s="102"/>
      <c r="D134" s="102"/>
      <c r="E134" s="106"/>
      <c r="F134" s="109"/>
      <c r="G134" s="160"/>
      <c r="H134" s="155"/>
      <c r="I134" s="147"/>
      <c r="J134" s="17"/>
    </row>
    <row r="135" spans="1:10" ht="18.75" x14ac:dyDescent="0.3">
      <c r="A135" s="105" t="s">
        <v>313</v>
      </c>
      <c r="B135" s="102"/>
      <c r="C135" s="102"/>
      <c r="D135" s="102"/>
      <c r="E135" s="106"/>
      <c r="F135" s="108">
        <v>0</v>
      </c>
      <c r="G135" s="160">
        <v>0</v>
      </c>
      <c r="H135" s="155">
        <v>7123290</v>
      </c>
      <c r="I135" s="147"/>
      <c r="J135" s="17"/>
    </row>
    <row r="136" spans="1:10" ht="18.75" x14ac:dyDescent="0.3">
      <c r="A136" s="105" t="s">
        <v>314</v>
      </c>
      <c r="B136" s="101"/>
      <c r="C136" s="102"/>
      <c r="D136" s="102"/>
      <c r="E136" s="106"/>
      <c r="F136" s="109">
        <v>0</v>
      </c>
      <c r="G136" s="160">
        <v>0</v>
      </c>
      <c r="H136" s="155">
        <v>4041000</v>
      </c>
      <c r="I136" s="147"/>
      <c r="J136" s="17"/>
    </row>
    <row r="137" spans="1:10" ht="18.75" x14ac:dyDescent="0.3">
      <c r="A137" s="112"/>
      <c r="B137" s="114"/>
      <c r="C137" s="114"/>
      <c r="D137" s="114"/>
      <c r="E137" s="115"/>
      <c r="F137" s="108"/>
      <c r="G137" s="159"/>
      <c r="H137" s="155"/>
      <c r="I137" s="147"/>
      <c r="J137" s="17"/>
    </row>
    <row r="138" spans="1:10" ht="21.75" thickBot="1" x14ac:dyDescent="0.4">
      <c r="A138" s="307"/>
      <c r="B138" s="307"/>
      <c r="C138" s="307"/>
      <c r="D138" s="307"/>
      <c r="E138" s="307"/>
      <c r="F138" s="121">
        <f>F81+F118+F130</f>
        <v>26597593.509999998</v>
      </c>
      <c r="G138" s="156">
        <f>G81+G118+G130</f>
        <v>25768400</v>
      </c>
      <c r="H138" s="156">
        <f>H81+H118+H130</f>
        <v>27661290</v>
      </c>
      <c r="I138" s="148"/>
      <c r="J138" s="10"/>
    </row>
    <row r="139" spans="1:10" ht="21.75" thickTop="1" x14ac:dyDescent="0.35">
      <c r="A139" s="10"/>
      <c r="B139" s="10"/>
      <c r="C139" s="10"/>
      <c r="D139" s="10"/>
      <c r="E139" s="10"/>
      <c r="F139" s="10"/>
      <c r="G139" s="10"/>
      <c r="H139" s="10"/>
      <c r="I139" s="146"/>
      <c r="J139" s="10"/>
    </row>
    <row r="140" spans="1:10" ht="21" x14ac:dyDescent="0.35">
      <c r="A140" s="10"/>
      <c r="B140" s="10"/>
      <c r="C140" s="10"/>
      <c r="D140" s="10"/>
      <c r="E140" s="10"/>
      <c r="F140" s="10"/>
      <c r="G140" s="10"/>
      <c r="H140" s="10"/>
      <c r="I140" s="146"/>
      <c r="J140" s="10"/>
    </row>
    <row r="141" spans="1:10" ht="21" x14ac:dyDescent="0.35">
      <c r="A141" s="10"/>
      <c r="B141" s="10"/>
      <c r="C141" s="10"/>
      <c r="D141" s="10"/>
      <c r="E141" s="10"/>
      <c r="F141" s="10"/>
      <c r="G141" s="10"/>
      <c r="H141" s="10"/>
      <c r="I141" s="146"/>
      <c r="J141" s="10"/>
    </row>
    <row r="142" spans="1:10" ht="21" x14ac:dyDescent="0.35">
      <c r="A142" s="10"/>
      <c r="B142" s="10"/>
      <c r="C142" s="10"/>
      <c r="D142" s="10"/>
      <c r="E142" s="10"/>
      <c r="F142" s="10"/>
      <c r="G142" s="10"/>
      <c r="H142" s="10"/>
      <c r="I142" s="146"/>
      <c r="J142" s="10"/>
    </row>
    <row r="143" spans="1:10" ht="21" x14ac:dyDescent="0.35">
      <c r="A143" s="10"/>
      <c r="B143" s="10"/>
      <c r="C143" s="10"/>
      <c r="D143" s="10"/>
      <c r="E143" s="10"/>
      <c r="F143" s="10"/>
      <c r="G143" s="10"/>
      <c r="H143" s="10"/>
      <c r="I143" s="146"/>
      <c r="J143" s="10"/>
    </row>
    <row r="144" spans="1:10" ht="21" x14ac:dyDescent="0.35">
      <c r="A144" s="10"/>
      <c r="B144" s="10"/>
      <c r="C144" s="10"/>
      <c r="D144" s="10"/>
      <c r="E144" s="10"/>
      <c r="F144" s="10"/>
      <c r="G144" s="10"/>
      <c r="H144" s="10"/>
      <c r="I144" s="146"/>
      <c r="J144" s="10"/>
    </row>
    <row r="145" spans="1:10" ht="21" x14ac:dyDescent="0.35">
      <c r="A145" s="10"/>
      <c r="B145" s="10"/>
      <c r="C145" s="10"/>
      <c r="D145" s="10"/>
      <c r="E145" s="10"/>
      <c r="F145" s="10"/>
      <c r="G145" s="10"/>
      <c r="H145" s="10"/>
      <c r="I145" s="146"/>
      <c r="J145" s="10"/>
    </row>
    <row r="146" spans="1:10" ht="21" x14ac:dyDescent="0.35">
      <c r="A146" s="10"/>
      <c r="B146" s="10"/>
      <c r="C146" s="10"/>
      <c r="D146" s="10"/>
      <c r="E146" s="10"/>
      <c r="F146" s="10"/>
      <c r="G146" s="10"/>
      <c r="H146" s="10"/>
      <c r="I146" s="146"/>
      <c r="J146" s="10"/>
    </row>
    <row r="147" spans="1:10" ht="21" x14ac:dyDescent="0.35">
      <c r="A147" s="10"/>
      <c r="B147" s="10"/>
      <c r="C147" s="10"/>
      <c r="D147" s="10"/>
      <c r="E147" s="10"/>
      <c r="F147" s="10"/>
      <c r="G147" s="10"/>
      <c r="H147" s="10"/>
      <c r="I147" s="146"/>
      <c r="J147" s="10"/>
    </row>
    <row r="148" spans="1:10" ht="21" x14ac:dyDescent="0.35">
      <c r="A148" s="10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ht="21" x14ac:dyDescent="0.35">
      <c r="A149" s="10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ht="21" x14ac:dyDescent="0.35">
      <c r="A150" s="10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ht="21" x14ac:dyDescent="0.35">
      <c r="A151" s="10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ht="21" x14ac:dyDescent="0.35">
      <c r="A152" s="10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ht="21" x14ac:dyDescent="0.35">
      <c r="A153" s="10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ht="21" x14ac:dyDescent="0.35">
      <c r="A154" s="10"/>
      <c r="B154" s="10"/>
      <c r="C154" s="10"/>
      <c r="D154" s="10"/>
      <c r="E154" s="10"/>
      <c r="F154" s="10"/>
      <c r="G154" s="10"/>
      <c r="H154" s="10"/>
      <c r="I154" s="10">
        <v>5</v>
      </c>
      <c r="J154" s="10"/>
    </row>
    <row r="155" spans="1:10" ht="21" x14ac:dyDescent="0.35">
      <c r="A155" s="41" t="s">
        <v>627</v>
      </c>
      <c r="B155" s="17"/>
      <c r="C155" s="17"/>
      <c r="D155" s="17"/>
      <c r="E155" s="17"/>
      <c r="F155" s="17"/>
      <c r="G155" s="17"/>
      <c r="H155" s="17"/>
      <c r="I155" s="17"/>
      <c r="J155" s="10"/>
    </row>
    <row r="156" spans="1:10" ht="21" x14ac:dyDescent="0.35">
      <c r="A156" s="335" t="s">
        <v>628</v>
      </c>
      <c r="B156" s="335"/>
      <c r="C156" s="335"/>
      <c r="D156" s="335"/>
      <c r="E156" s="335"/>
      <c r="F156" s="88" t="s">
        <v>629</v>
      </c>
      <c r="G156" s="88" t="s">
        <v>604</v>
      </c>
      <c r="H156" s="88" t="s">
        <v>604</v>
      </c>
      <c r="I156" s="88" t="s">
        <v>384</v>
      </c>
      <c r="J156" s="10"/>
    </row>
    <row r="157" spans="1:10" ht="21" x14ac:dyDescent="0.35">
      <c r="A157" s="89"/>
      <c r="B157" s="90"/>
      <c r="C157" s="91"/>
      <c r="D157" s="91"/>
      <c r="E157" s="92"/>
      <c r="F157" s="93" t="s">
        <v>606</v>
      </c>
      <c r="G157" s="93" t="s">
        <v>607</v>
      </c>
      <c r="H157" s="93" t="s">
        <v>191</v>
      </c>
      <c r="I157" s="93" t="s">
        <v>383</v>
      </c>
      <c r="J157" s="10"/>
    </row>
    <row r="158" spans="1:10" ht="21" x14ac:dyDescent="0.35">
      <c r="A158" s="122" t="s">
        <v>630</v>
      </c>
      <c r="B158" s="123"/>
      <c r="C158" s="123"/>
      <c r="D158" s="124"/>
      <c r="E158" s="125" t="s">
        <v>609</v>
      </c>
      <c r="F158" s="98">
        <v>1091622</v>
      </c>
      <c r="G158" s="126">
        <v>1096684</v>
      </c>
      <c r="H158" s="126">
        <v>1731270</v>
      </c>
      <c r="I158" s="99"/>
      <c r="J158" s="10"/>
    </row>
    <row r="159" spans="1:10" ht="21" x14ac:dyDescent="0.35">
      <c r="A159" s="100" t="s">
        <v>631</v>
      </c>
      <c r="B159" s="119"/>
      <c r="C159" s="120"/>
      <c r="D159" s="120"/>
      <c r="E159" s="103" t="s">
        <v>609</v>
      </c>
      <c r="F159" s="98">
        <f>F160+F161</f>
        <v>5376976</v>
      </c>
      <c r="G159" s="98">
        <f>G160+G161</f>
        <v>6802400</v>
      </c>
      <c r="H159" s="98">
        <f>H160+H161</f>
        <v>9988100</v>
      </c>
      <c r="I159" s="104"/>
      <c r="J159" s="10"/>
    </row>
    <row r="160" spans="1:10" ht="21" x14ac:dyDescent="0.35">
      <c r="A160" s="105" t="s">
        <v>632</v>
      </c>
      <c r="B160" s="101"/>
      <c r="C160" s="102"/>
      <c r="D160" s="102"/>
      <c r="E160" s="106"/>
      <c r="F160" s="109">
        <v>1782240</v>
      </c>
      <c r="G160" s="108">
        <v>2657700</v>
      </c>
      <c r="H160" s="108">
        <v>2657700</v>
      </c>
      <c r="I160" s="104"/>
      <c r="J160" s="10"/>
    </row>
    <row r="161" spans="1:10" ht="21" x14ac:dyDescent="0.35">
      <c r="A161" s="105" t="s">
        <v>633</v>
      </c>
      <c r="B161" s="101"/>
      <c r="C161" s="102"/>
      <c r="D161" s="102"/>
      <c r="E161" s="106"/>
      <c r="F161" s="109">
        <v>3594736</v>
      </c>
      <c r="G161" s="108">
        <v>4144700</v>
      </c>
      <c r="H161" s="108">
        <v>7330400</v>
      </c>
      <c r="I161" s="104"/>
      <c r="J161" s="10"/>
    </row>
    <row r="162" spans="1:10" ht="21" x14ac:dyDescent="0.35">
      <c r="A162" s="100" t="s">
        <v>634</v>
      </c>
      <c r="B162" s="119"/>
      <c r="C162" s="120"/>
      <c r="D162" s="120"/>
      <c r="E162" s="103" t="s">
        <v>609</v>
      </c>
      <c r="F162" s="98">
        <f>F163+F164+F165</f>
        <v>6803569.8399999999</v>
      </c>
      <c r="G162" s="98">
        <f>G163+G164+G165</f>
        <v>8801500</v>
      </c>
      <c r="H162" s="98">
        <f>H163+H164+H165</f>
        <v>8953440</v>
      </c>
      <c r="I162" s="104"/>
      <c r="J162" s="10"/>
    </row>
    <row r="163" spans="1:10" ht="21" x14ac:dyDescent="0.35">
      <c r="A163" s="105" t="s">
        <v>635</v>
      </c>
      <c r="B163" s="101"/>
      <c r="C163" s="102"/>
      <c r="D163" s="102"/>
      <c r="E163" s="106"/>
      <c r="F163" s="109">
        <v>561512</v>
      </c>
      <c r="G163" s="108">
        <v>585000</v>
      </c>
      <c r="H163" s="108">
        <v>476600</v>
      </c>
      <c r="I163" s="104"/>
      <c r="J163" s="10"/>
    </row>
    <row r="164" spans="1:10" ht="21" x14ac:dyDescent="0.35">
      <c r="A164" s="105" t="s">
        <v>636</v>
      </c>
      <c r="B164" s="101"/>
      <c r="C164" s="102"/>
      <c r="D164" s="102"/>
      <c r="E164" s="106"/>
      <c r="F164" s="109">
        <v>3288296.73</v>
      </c>
      <c r="G164" s="108">
        <v>4920360</v>
      </c>
      <c r="H164" s="108">
        <v>4329760</v>
      </c>
      <c r="I164" s="104"/>
      <c r="J164" s="10"/>
    </row>
    <row r="165" spans="1:10" ht="21" x14ac:dyDescent="0.35">
      <c r="A165" s="105" t="s">
        <v>637</v>
      </c>
      <c r="B165" s="101"/>
      <c r="C165" s="102"/>
      <c r="D165" s="102"/>
      <c r="E165" s="106"/>
      <c r="F165" s="109">
        <v>2953761.11</v>
      </c>
      <c r="G165" s="108">
        <v>3296140</v>
      </c>
      <c r="H165" s="108">
        <v>4147080</v>
      </c>
      <c r="I165" s="104"/>
      <c r="J165" s="10"/>
    </row>
    <row r="166" spans="1:10" ht="21" x14ac:dyDescent="0.35">
      <c r="A166" s="100" t="s">
        <v>638</v>
      </c>
      <c r="B166" s="119"/>
      <c r="C166" s="120"/>
      <c r="D166" s="102"/>
      <c r="E166" s="103" t="s">
        <v>609</v>
      </c>
      <c r="F166" s="98">
        <v>261780.12</v>
      </c>
      <c r="G166" s="127">
        <v>406000</v>
      </c>
      <c r="H166" s="127">
        <v>464000</v>
      </c>
      <c r="I166" s="104"/>
      <c r="J166" s="10"/>
    </row>
    <row r="167" spans="1:10" ht="21" x14ac:dyDescent="0.35">
      <c r="A167" s="100" t="s">
        <v>639</v>
      </c>
      <c r="B167" s="119"/>
      <c r="C167" s="120"/>
      <c r="D167" s="120"/>
      <c r="E167" s="103" t="s">
        <v>609</v>
      </c>
      <c r="F167" s="98">
        <f>F168+F169</f>
        <v>4059387</v>
      </c>
      <c r="G167" s="98">
        <f>G168+G169</f>
        <v>5338700</v>
      </c>
      <c r="H167" s="98">
        <f>H168+H169</f>
        <v>3535600</v>
      </c>
      <c r="I167" s="104"/>
      <c r="J167" s="10"/>
    </row>
    <row r="168" spans="1:10" ht="21" x14ac:dyDescent="0.35">
      <c r="A168" s="105" t="s">
        <v>640</v>
      </c>
      <c r="B168" s="101"/>
      <c r="C168" s="102"/>
      <c r="D168" s="102"/>
      <c r="E168" s="106"/>
      <c r="F168" s="109">
        <v>262735</v>
      </c>
      <c r="G168" s="108">
        <v>357300</v>
      </c>
      <c r="H168" s="108">
        <v>3535600</v>
      </c>
      <c r="I168" s="104"/>
      <c r="J168" s="10"/>
    </row>
    <row r="169" spans="1:10" ht="21" x14ac:dyDescent="0.35">
      <c r="A169" s="105" t="s">
        <v>641</v>
      </c>
      <c r="B169" s="101"/>
      <c r="C169" s="102"/>
      <c r="D169" s="102"/>
      <c r="E169" s="106"/>
      <c r="F169" s="109">
        <v>3796652</v>
      </c>
      <c r="G169" s="108">
        <v>4981400</v>
      </c>
      <c r="H169" s="108">
        <v>0</v>
      </c>
      <c r="I169" s="104"/>
      <c r="J169" s="10"/>
    </row>
    <row r="170" spans="1:10" ht="21" x14ac:dyDescent="0.35">
      <c r="A170" s="100" t="s">
        <v>642</v>
      </c>
      <c r="B170" s="119"/>
      <c r="C170" s="120"/>
      <c r="D170" s="102"/>
      <c r="E170" s="103" t="s">
        <v>609</v>
      </c>
      <c r="F170" s="98">
        <v>2613840</v>
      </c>
      <c r="G170" s="127">
        <v>3322100</v>
      </c>
      <c r="H170" s="127">
        <v>2988800</v>
      </c>
      <c r="I170" s="104"/>
      <c r="J170" s="10"/>
    </row>
    <row r="171" spans="1:10" ht="21" x14ac:dyDescent="0.35">
      <c r="A171" s="100" t="s">
        <v>643</v>
      </c>
      <c r="B171" s="119"/>
      <c r="C171" s="120"/>
      <c r="D171" s="102"/>
      <c r="E171" s="103" t="s">
        <v>609</v>
      </c>
      <c r="F171" s="98">
        <v>149787.97</v>
      </c>
      <c r="G171" s="127">
        <v>0</v>
      </c>
      <c r="H171" s="127">
        <v>0</v>
      </c>
      <c r="I171" s="104"/>
      <c r="J171" s="10"/>
    </row>
    <row r="172" spans="1:10" ht="21.75" thickBot="1" x14ac:dyDescent="0.4">
      <c r="A172" s="332" t="s">
        <v>327</v>
      </c>
      <c r="B172" s="333"/>
      <c r="C172" s="333"/>
      <c r="D172" s="333"/>
      <c r="E172" s="334"/>
      <c r="F172" s="128">
        <f>F158+F159+F162+F166+F167+F170+F171</f>
        <v>20356962.93</v>
      </c>
      <c r="G172" s="128">
        <f>G158+G159+G162+G166+G167+G170+G171</f>
        <v>25767384</v>
      </c>
      <c r="H172" s="128">
        <f>H158+H159+H162+H166+H167+H170+H171</f>
        <v>27661210</v>
      </c>
      <c r="I172" s="129"/>
      <c r="J172" s="10"/>
    </row>
    <row r="173" spans="1:10" ht="21.75" thickTop="1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0"/>
    </row>
    <row r="174" spans="1:10" ht="21" x14ac:dyDescent="0.35">
      <c r="A174" s="10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ht="21" x14ac:dyDescent="0.35">
      <c r="A175" s="10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ht="21" x14ac:dyDescent="0.35">
      <c r="A176" s="10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ht="21" x14ac:dyDescent="0.35">
      <c r="A177" s="10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ht="21" x14ac:dyDescent="0.35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ht="21" x14ac:dyDescent="0.35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ht="21" x14ac:dyDescent="0.35">
      <c r="A180" s="10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ht="21" x14ac:dyDescent="0.35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ht="21" x14ac:dyDescent="0.35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ht="21" x14ac:dyDescent="0.35">
      <c r="A183" s="10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ht="21" x14ac:dyDescent="0.35">
      <c r="A184" s="10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ht="21" x14ac:dyDescent="0.35">
      <c r="A185" s="10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ht="21" x14ac:dyDescent="0.35">
      <c r="A186" s="10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ht="21" x14ac:dyDescent="0.35">
      <c r="A187" s="10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ht="21" x14ac:dyDescent="0.35">
      <c r="A188" s="10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ht="21" x14ac:dyDescent="0.35">
      <c r="A189" s="10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ht="21" x14ac:dyDescent="0.35">
      <c r="A190" s="10"/>
      <c r="B190" s="10"/>
      <c r="C190" s="10"/>
      <c r="D190" s="10"/>
      <c r="E190" s="10"/>
      <c r="F190" s="10"/>
      <c r="G190" s="10"/>
      <c r="H190" s="10"/>
      <c r="I190" s="10">
        <v>6</v>
      </c>
      <c r="J190" s="10"/>
    </row>
    <row r="191" spans="1:10" ht="21" x14ac:dyDescent="0.35">
      <c r="A191" s="299" t="s">
        <v>644</v>
      </c>
      <c r="B191" s="299"/>
      <c r="C191" s="299"/>
      <c r="D191" s="299"/>
      <c r="E191" s="299"/>
      <c r="F191" s="299"/>
      <c r="G191" s="299"/>
      <c r="H191" s="299"/>
      <c r="I191" s="299"/>
      <c r="J191" s="10"/>
    </row>
    <row r="192" spans="1:10" ht="21" x14ac:dyDescent="0.35">
      <c r="A192" s="299" t="s">
        <v>133</v>
      </c>
      <c r="B192" s="299"/>
      <c r="C192" s="299"/>
      <c r="D192" s="299"/>
      <c r="E192" s="299"/>
      <c r="F192" s="299"/>
      <c r="G192" s="299"/>
      <c r="H192" s="299"/>
      <c r="I192" s="299"/>
      <c r="J192" s="10"/>
    </row>
    <row r="193" spans="1:10" ht="21" x14ac:dyDescent="0.35">
      <c r="A193" s="299" t="s">
        <v>645</v>
      </c>
      <c r="B193" s="299"/>
      <c r="C193" s="299"/>
      <c r="D193" s="299"/>
      <c r="E193" s="299"/>
      <c r="F193" s="299"/>
      <c r="G193" s="299"/>
      <c r="H193" s="299"/>
      <c r="I193" s="299"/>
      <c r="J193" s="10"/>
    </row>
    <row r="194" spans="1:10" ht="21" x14ac:dyDescent="0.35">
      <c r="A194" s="299" t="s">
        <v>460</v>
      </c>
      <c r="B194" s="299"/>
      <c r="C194" s="299"/>
      <c r="D194" s="299"/>
      <c r="E194" s="299"/>
      <c r="F194" s="299"/>
      <c r="G194" s="299"/>
      <c r="H194" s="299"/>
      <c r="I194" s="299"/>
      <c r="J194" s="10"/>
    </row>
    <row r="195" spans="1:10" ht="21" x14ac:dyDescent="0.35">
      <c r="A195" s="330" t="s">
        <v>646</v>
      </c>
      <c r="B195" s="330"/>
      <c r="C195" s="330"/>
      <c r="D195" s="330"/>
      <c r="E195" s="330"/>
      <c r="F195" s="330"/>
      <c r="G195" s="330"/>
      <c r="H195" s="330" t="s">
        <v>609</v>
      </c>
      <c r="I195" s="330"/>
      <c r="J195" s="10"/>
    </row>
    <row r="196" spans="1:10" ht="21" x14ac:dyDescent="0.35">
      <c r="A196" s="325" t="s">
        <v>647</v>
      </c>
      <c r="B196" s="325"/>
      <c r="C196" s="325"/>
      <c r="D196" s="325"/>
      <c r="E196" s="325"/>
      <c r="F196" s="325"/>
      <c r="G196" s="325"/>
      <c r="H196" s="331"/>
      <c r="I196" s="331"/>
      <c r="J196" s="10"/>
    </row>
    <row r="197" spans="1:10" ht="21" x14ac:dyDescent="0.35">
      <c r="A197" s="328" t="s">
        <v>648</v>
      </c>
      <c r="B197" s="328"/>
      <c r="C197" s="328"/>
      <c r="D197" s="328"/>
      <c r="E197" s="328"/>
      <c r="F197" s="328"/>
      <c r="G197" s="328"/>
      <c r="H197" s="329">
        <v>10216300</v>
      </c>
      <c r="I197" s="329"/>
      <c r="J197" s="10"/>
    </row>
    <row r="198" spans="1:10" ht="21" x14ac:dyDescent="0.35">
      <c r="A198" s="327" t="s">
        <v>649</v>
      </c>
      <c r="B198" s="327"/>
      <c r="C198" s="327"/>
      <c r="D198" s="327"/>
      <c r="E198" s="327"/>
      <c r="F198" s="327"/>
      <c r="G198" s="327"/>
      <c r="H198" s="326">
        <v>268300</v>
      </c>
      <c r="I198" s="326"/>
      <c r="J198" s="10"/>
    </row>
    <row r="199" spans="1:10" ht="21" x14ac:dyDescent="0.35">
      <c r="A199" s="325" t="s">
        <v>650</v>
      </c>
      <c r="B199" s="325"/>
      <c r="C199" s="325"/>
      <c r="D199" s="325"/>
      <c r="E199" s="325"/>
      <c r="F199" s="325"/>
      <c r="G199" s="325"/>
      <c r="H199" s="326"/>
      <c r="I199" s="326"/>
      <c r="J199" s="10"/>
    </row>
    <row r="200" spans="1:10" ht="21" x14ac:dyDescent="0.35">
      <c r="A200" s="327" t="s">
        <v>651</v>
      </c>
      <c r="B200" s="327"/>
      <c r="C200" s="327"/>
      <c r="D200" s="327"/>
      <c r="E200" s="327"/>
      <c r="F200" s="327"/>
      <c r="G200" s="327"/>
      <c r="H200" s="326">
        <v>10925640</v>
      </c>
      <c r="I200" s="326"/>
      <c r="J200" s="10"/>
    </row>
    <row r="201" spans="1:10" ht="21" x14ac:dyDescent="0.35">
      <c r="A201" s="327" t="s">
        <v>652</v>
      </c>
      <c r="B201" s="327"/>
      <c r="C201" s="327"/>
      <c r="D201" s="327"/>
      <c r="E201" s="327"/>
      <c r="F201" s="327"/>
      <c r="G201" s="327"/>
      <c r="H201" s="326">
        <v>340000</v>
      </c>
      <c r="I201" s="326"/>
      <c r="J201" s="10"/>
    </row>
    <row r="202" spans="1:10" ht="21" x14ac:dyDescent="0.35">
      <c r="A202" s="327" t="s">
        <v>653</v>
      </c>
      <c r="B202" s="327"/>
      <c r="C202" s="327"/>
      <c r="D202" s="327"/>
      <c r="E202" s="327"/>
      <c r="F202" s="327"/>
      <c r="G202" s="327"/>
      <c r="H202" s="326">
        <v>253000</v>
      </c>
      <c r="I202" s="326"/>
      <c r="J202" s="10"/>
    </row>
    <row r="203" spans="1:10" ht="21" x14ac:dyDescent="0.35">
      <c r="A203" s="327" t="s">
        <v>654</v>
      </c>
      <c r="B203" s="327"/>
      <c r="C203" s="327"/>
      <c r="D203" s="327"/>
      <c r="E203" s="327"/>
      <c r="F203" s="327"/>
      <c r="G203" s="327"/>
      <c r="H203" s="326">
        <v>2662700</v>
      </c>
      <c r="I203" s="326"/>
      <c r="J203" s="10"/>
    </row>
    <row r="204" spans="1:10" ht="21" x14ac:dyDescent="0.35">
      <c r="A204" s="327" t="s">
        <v>655</v>
      </c>
      <c r="B204" s="327"/>
      <c r="C204" s="327"/>
      <c r="D204" s="327"/>
      <c r="E204" s="327"/>
      <c r="F204" s="327"/>
      <c r="G204" s="327"/>
      <c r="H204" s="326">
        <v>235000</v>
      </c>
      <c r="I204" s="326"/>
      <c r="J204" s="10"/>
    </row>
    <row r="205" spans="1:10" ht="21" x14ac:dyDescent="0.35">
      <c r="A205" s="327" t="s">
        <v>656</v>
      </c>
      <c r="B205" s="327"/>
      <c r="C205" s="327"/>
      <c r="D205" s="327"/>
      <c r="E205" s="327"/>
      <c r="F205" s="327"/>
      <c r="G205" s="327"/>
      <c r="H205" s="326">
        <v>1004000</v>
      </c>
      <c r="I205" s="326"/>
      <c r="J205" s="10"/>
    </row>
    <row r="206" spans="1:10" ht="21" x14ac:dyDescent="0.35">
      <c r="A206" s="325" t="s">
        <v>657</v>
      </c>
      <c r="B206" s="325"/>
      <c r="C206" s="325"/>
      <c r="D206" s="325"/>
      <c r="E206" s="325"/>
      <c r="F206" s="325"/>
      <c r="G206" s="325"/>
      <c r="H206" s="326"/>
      <c r="I206" s="326"/>
      <c r="J206" s="10"/>
    </row>
    <row r="207" spans="1:10" ht="21" x14ac:dyDescent="0.35">
      <c r="A207" s="327" t="s">
        <v>658</v>
      </c>
      <c r="B207" s="327"/>
      <c r="C207" s="327"/>
      <c r="D207" s="327"/>
      <c r="E207" s="327"/>
      <c r="F207" s="327"/>
      <c r="G207" s="327"/>
      <c r="H207" s="326">
        <v>0</v>
      </c>
      <c r="I207" s="326"/>
      <c r="J207" s="10"/>
    </row>
    <row r="208" spans="1:10" ht="21" x14ac:dyDescent="0.35">
      <c r="A208" s="327" t="s">
        <v>659</v>
      </c>
      <c r="B208" s="327"/>
      <c r="C208" s="327"/>
      <c r="D208" s="327"/>
      <c r="E208" s="327"/>
      <c r="F208" s="327"/>
      <c r="G208" s="327"/>
      <c r="H208" s="326">
        <v>25000</v>
      </c>
      <c r="I208" s="326"/>
      <c r="J208" s="10"/>
    </row>
    <row r="209" spans="1:10" ht="21" x14ac:dyDescent="0.35">
      <c r="A209" s="325" t="s">
        <v>660</v>
      </c>
      <c r="B209" s="325"/>
      <c r="C209" s="325"/>
      <c r="D209" s="325"/>
      <c r="E209" s="325"/>
      <c r="F209" s="325"/>
      <c r="G209" s="325"/>
      <c r="H209" s="326"/>
      <c r="I209" s="326"/>
      <c r="J209" s="10"/>
    </row>
    <row r="210" spans="1:10" ht="21" x14ac:dyDescent="0.35">
      <c r="A210" s="327" t="s">
        <v>661</v>
      </c>
      <c r="B210" s="327"/>
      <c r="C210" s="327"/>
      <c r="D210" s="327"/>
      <c r="E210" s="327"/>
      <c r="F210" s="327"/>
      <c r="G210" s="327"/>
      <c r="H210" s="326">
        <v>1731270</v>
      </c>
      <c r="I210" s="326"/>
      <c r="J210" s="10"/>
    </row>
    <row r="211" spans="1:10" ht="21.75" thickBot="1" x14ac:dyDescent="0.4">
      <c r="A211" s="323" t="s">
        <v>662</v>
      </c>
      <c r="B211" s="323"/>
      <c r="C211" s="323"/>
      <c r="D211" s="323"/>
      <c r="E211" s="323"/>
      <c r="F211" s="323"/>
      <c r="G211" s="323"/>
      <c r="H211" s="324">
        <f>SUM(H197:H210)</f>
        <v>27661210</v>
      </c>
      <c r="I211" s="323"/>
      <c r="J211" s="10"/>
    </row>
    <row r="212" spans="1:10" ht="21.75" thickTop="1" x14ac:dyDescent="0.35">
      <c r="A212" s="10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ht="21" x14ac:dyDescent="0.35">
      <c r="A213" s="10"/>
      <c r="B213" s="10"/>
      <c r="C213" s="10"/>
      <c r="D213" s="10"/>
      <c r="E213" s="10"/>
      <c r="F213" s="10"/>
      <c r="G213" s="10"/>
      <c r="H213" s="10"/>
      <c r="I213" s="10"/>
      <c r="J213" s="10"/>
    </row>
    <row r="231" spans="1:10" x14ac:dyDescent="0.2">
      <c r="A231" s="134"/>
      <c r="B231" s="134"/>
      <c r="C231" s="134"/>
    </row>
    <row r="232" spans="1:10" x14ac:dyDescent="0.2">
      <c r="A232" s="134"/>
      <c r="B232" s="134"/>
      <c r="C232" s="134"/>
      <c r="D232" s="134"/>
    </row>
    <row r="233" spans="1:10" x14ac:dyDescent="0.2">
      <c r="A233" s="134"/>
      <c r="B233" s="134"/>
      <c r="C233" s="134"/>
      <c r="D233" s="134"/>
    </row>
    <row r="234" spans="1:10" ht="21" x14ac:dyDescent="0.35">
      <c r="I234" s="10">
        <v>7</v>
      </c>
    </row>
    <row r="235" spans="1:10" ht="21" x14ac:dyDescent="0.35">
      <c r="A235" s="299" t="s">
        <v>663</v>
      </c>
      <c r="B235" s="299"/>
      <c r="C235" s="299"/>
      <c r="D235" s="299"/>
      <c r="E235" s="299"/>
      <c r="F235" s="299"/>
      <c r="G235" s="299"/>
      <c r="H235" s="299"/>
      <c r="I235" s="299"/>
      <c r="J235" s="10"/>
    </row>
    <row r="236" spans="1:10" ht="21" x14ac:dyDescent="0.35">
      <c r="A236" s="299" t="s">
        <v>139</v>
      </c>
      <c r="B236" s="299"/>
      <c r="C236" s="299"/>
      <c r="D236" s="299"/>
      <c r="E236" s="299"/>
      <c r="F236" s="299"/>
      <c r="G236" s="299"/>
      <c r="H236" s="299"/>
      <c r="I236" s="299"/>
      <c r="J236" s="10"/>
    </row>
    <row r="237" spans="1:10" ht="21" x14ac:dyDescent="0.35">
      <c r="A237" s="299" t="s">
        <v>645</v>
      </c>
      <c r="B237" s="299"/>
      <c r="C237" s="299"/>
      <c r="D237" s="299"/>
      <c r="E237" s="299"/>
      <c r="F237" s="299"/>
      <c r="G237" s="299"/>
      <c r="H237" s="299"/>
      <c r="I237" s="299"/>
      <c r="J237" s="10"/>
    </row>
    <row r="238" spans="1:10" ht="21" x14ac:dyDescent="0.35">
      <c r="A238" s="299" t="s">
        <v>664</v>
      </c>
      <c r="B238" s="299"/>
      <c r="C238" s="299"/>
      <c r="D238" s="299"/>
      <c r="E238" s="299"/>
      <c r="F238" s="299"/>
      <c r="G238" s="299"/>
      <c r="H238" s="299"/>
      <c r="I238" s="299"/>
      <c r="J238" s="10"/>
    </row>
    <row r="239" spans="1:10" ht="21" x14ac:dyDescent="0.35">
      <c r="A239" s="299" t="s">
        <v>665</v>
      </c>
      <c r="B239" s="299"/>
      <c r="C239" s="299"/>
      <c r="D239" s="299"/>
      <c r="E239" s="299"/>
      <c r="F239" s="299"/>
      <c r="G239" s="299"/>
      <c r="H239" s="299"/>
      <c r="I239" s="299"/>
      <c r="J239" s="10"/>
    </row>
    <row r="240" spans="1:10" ht="21" x14ac:dyDescent="0.35">
      <c r="A240" s="10" t="s">
        <v>140</v>
      </c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ht="21" x14ac:dyDescent="0.35">
      <c r="A241" s="10" t="s">
        <v>666</v>
      </c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ht="21" x14ac:dyDescent="0.35">
      <c r="A242" s="10" t="s">
        <v>667</v>
      </c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ht="21" x14ac:dyDescent="0.35">
      <c r="A243" s="10" t="s">
        <v>668</v>
      </c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ht="21" x14ac:dyDescent="0.35">
      <c r="A244" s="10" t="s">
        <v>822</v>
      </c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ht="21" x14ac:dyDescent="0.35">
      <c r="A245" s="10" t="s">
        <v>141</v>
      </c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ht="21" x14ac:dyDescent="0.35">
      <c r="A246" s="10" t="s">
        <v>142</v>
      </c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ht="21" x14ac:dyDescent="0.35">
      <c r="A247" s="10" t="s">
        <v>143</v>
      </c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ht="21" x14ac:dyDescent="0.35">
      <c r="A248" s="10" t="s">
        <v>823</v>
      </c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ht="21" x14ac:dyDescent="0.35">
      <c r="A249" s="10" t="s">
        <v>824</v>
      </c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ht="21" x14ac:dyDescent="0.35">
      <c r="A250" s="320" t="s">
        <v>646</v>
      </c>
      <c r="B250" s="321"/>
      <c r="C250" s="321"/>
      <c r="D250" s="321"/>
      <c r="E250" s="321"/>
      <c r="F250" s="321"/>
      <c r="G250" s="322"/>
      <c r="H250" s="321" t="s">
        <v>609</v>
      </c>
      <c r="I250" s="322"/>
      <c r="J250" s="10"/>
    </row>
    <row r="251" spans="1:10" ht="21" x14ac:dyDescent="0.35">
      <c r="A251" s="310" t="s">
        <v>647</v>
      </c>
      <c r="B251" s="311"/>
      <c r="C251" s="311"/>
      <c r="D251" s="311"/>
      <c r="E251" s="311"/>
      <c r="F251" s="311"/>
      <c r="G251" s="312"/>
      <c r="H251" s="313"/>
      <c r="I251" s="314"/>
      <c r="J251" s="10"/>
    </row>
    <row r="252" spans="1:10" ht="21" x14ac:dyDescent="0.35">
      <c r="A252" s="315" t="s">
        <v>648</v>
      </c>
      <c r="B252" s="316"/>
      <c r="C252" s="316"/>
      <c r="D252" s="316"/>
      <c r="E252" s="316"/>
      <c r="F252" s="316"/>
      <c r="G252" s="317"/>
      <c r="H252" s="318">
        <v>10216300</v>
      </c>
      <c r="I252" s="319"/>
      <c r="J252" s="10"/>
    </row>
    <row r="253" spans="1:10" ht="21" x14ac:dyDescent="0.35">
      <c r="A253" s="301" t="s">
        <v>649</v>
      </c>
      <c r="B253" s="302"/>
      <c r="C253" s="302"/>
      <c r="D253" s="302"/>
      <c r="E253" s="302"/>
      <c r="F253" s="302"/>
      <c r="G253" s="303"/>
      <c r="H253" s="304">
        <v>268300</v>
      </c>
      <c r="I253" s="305"/>
      <c r="J253" s="10"/>
    </row>
    <row r="254" spans="1:10" ht="21" x14ac:dyDescent="0.35">
      <c r="A254" s="310" t="s">
        <v>650</v>
      </c>
      <c r="B254" s="311"/>
      <c r="C254" s="311"/>
      <c r="D254" s="311"/>
      <c r="E254" s="311"/>
      <c r="F254" s="311"/>
      <c r="G254" s="312"/>
      <c r="H254" s="304"/>
      <c r="I254" s="305"/>
      <c r="J254" s="10"/>
    </row>
    <row r="255" spans="1:10" ht="21" x14ac:dyDescent="0.35">
      <c r="A255" s="301" t="s">
        <v>651</v>
      </c>
      <c r="B255" s="302"/>
      <c r="C255" s="302"/>
      <c r="D255" s="302"/>
      <c r="E255" s="302"/>
      <c r="F255" s="302"/>
      <c r="G255" s="303"/>
      <c r="H255" s="304">
        <v>10925640</v>
      </c>
      <c r="I255" s="305"/>
      <c r="J255" s="10"/>
    </row>
    <row r="256" spans="1:10" ht="21" x14ac:dyDescent="0.35">
      <c r="A256" s="301" t="s">
        <v>652</v>
      </c>
      <c r="B256" s="302"/>
      <c r="C256" s="302"/>
      <c r="D256" s="302"/>
      <c r="E256" s="302"/>
      <c r="F256" s="302"/>
      <c r="G256" s="303"/>
      <c r="H256" s="304">
        <v>340000</v>
      </c>
      <c r="I256" s="305"/>
      <c r="J256" s="10"/>
    </row>
    <row r="257" spans="1:10" ht="21" x14ac:dyDescent="0.35">
      <c r="A257" s="301" t="s">
        <v>653</v>
      </c>
      <c r="B257" s="302"/>
      <c r="C257" s="302"/>
      <c r="D257" s="302"/>
      <c r="E257" s="302"/>
      <c r="F257" s="302"/>
      <c r="G257" s="303"/>
      <c r="H257" s="304">
        <v>253000</v>
      </c>
      <c r="I257" s="305"/>
      <c r="J257" s="10"/>
    </row>
    <row r="258" spans="1:10" ht="21" x14ac:dyDescent="0.35">
      <c r="A258" s="301" t="s">
        <v>654</v>
      </c>
      <c r="B258" s="302"/>
      <c r="C258" s="302"/>
      <c r="D258" s="302"/>
      <c r="E258" s="302"/>
      <c r="F258" s="302"/>
      <c r="G258" s="303"/>
      <c r="H258" s="304">
        <v>2662700</v>
      </c>
      <c r="I258" s="305"/>
      <c r="J258" s="10"/>
    </row>
    <row r="259" spans="1:10" ht="21" x14ac:dyDescent="0.35">
      <c r="A259" s="301" t="s">
        <v>655</v>
      </c>
      <c r="B259" s="302"/>
      <c r="C259" s="302"/>
      <c r="D259" s="302"/>
      <c r="E259" s="302"/>
      <c r="F259" s="302"/>
      <c r="G259" s="303"/>
      <c r="H259" s="304">
        <v>235000</v>
      </c>
      <c r="I259" s="305"/>
      <c r="J259" s="10"/>
    </row>
    <row r="260" spans="1:10" ht="21" x14ac:dyDescent="0.35">
      <c r="A260" s="301" t="s">
        <v>656</v>
      </c>
      <c r="B260" s="302"/>
      <c r="C260" s="302"/>
      <c r="D260" s="302"/>
      <c r="E260" s="302"/>
      <c r="F260" s="302"/>
      <c r="G260" s="303"/>
      <c r="H260" s="304">
        <v>1004000</v>
      </c>
      <c r="I260" s="305"/>
      <c r="J260" s="10"/>
    </row>
    <row r="261" spans="1:10" ht="21" x14ac:dyDescent="0.35">
      <c r="A261" s="310" t="s">
        <v>657</v>
      </c>
      <c r="B261" s="311"/>
      <c r="C261" s="311"/>
      <c r="D261" s="311"/>
      <c r="E261" s="311"/>
      <c r="F261" s="311"/>
      <c r="G261" s="312"/>
      <c r="H261" s="304"/>
      <c r="I261" s="305"/>
      <c r="J261" s="10"/>
    </row>
    <row r="262" spans="1:10" ht="21" x14ac:dyDescent="0.35">
      <c r="A262" s="301" t="s">
        <v>658</v>
      </c>
      <c r="B262" s="302"/>
      <c r="C262" s="302"/>
      <c r="D262" s="302"/>
      <c r="E262" s="302"/>
      <c r="F262" s="302"/>
      <c r="G262" s="303"/>
      <c r="H262" s="304">
        <v>0</v>
      </c>
      <c r="I262" s="305"/>
      <c r="J262" s="10"/>
    </row>
    <row r="263" spans="1:10" ht="21" x14ac:dyDescent="0.35">
      <c r="A263" s="301" t="s">
        <v>659</v>
      </c>
      <c r="B263" s="302"/>
      <c r="C263" s="302"/>
      <c r="D263" s="302"/>
      <c r="E263" s="302"/>
      <c r="F263" s="302"/>
      <c r="G263" s="303"/>
      <c r="H263" s="304">
        <v>25000</v>
      </c>
      <c r="I263" s="305"/>
      <c r="J263" s="10"/>
    </row>
    <row r="264" spans="1:10" ht="21" x14ac:dyDescent="0.35">
      <c r="A264" s="310" t="s">
        <v>660</v>
      </c>
      <c r="B264" s="311"/>
      <c r="C264" s="311"/>
      <c r="D264" s="311"/>
      <c r="E264" s="311"/>
      <c r="F264" s="311"/>
      <c r="G264" s="312"/>
      <c r="H264" s="304"/>
      <c r="I264" s="305"/>
      <c r="J264" s="10"/>
    </row>
    <row r="265" spans="1:10" ht="21" x14ac:dyDescent="0.35">
      <c r="A265" s="301" t="s">
        <v>661</v>
      </c>
      <c r="B265" s="302"/>
      <c r="C265" s="302"/>
      <c r="D265" s="302"/>
      <c r="E265" s="302"/>
      <c r="F265" s="302"/>
      <c r="G265" s="303"/>
      <c r="H265" s="304">
        <v>1731270</v>
      </c>
      <c r="I265" s="305"/>
      <c r="J265" s="10"/>
    </row>
    <row r="266" spans="1:10" ht="21.75" thickBot="1" x14ac:dyDescent="0.4">
      <c r="A266" s="306" t="s">
        <v>662</v>
      </c>
      <c r="B266" s="307"/>
      <c r="C266" s="307"/>
      <c r="D266" s="307"/>
      <c r="E266" s="307"/>
      <c r="F266" s="307"/>
      <c r="G266" s="308"/>
      <c r="H266" s="309">
        <f>SUM(H252:H265)</f>
        <v>27661210</v>
      </c>
      <c r="I266" s="308"/>
      <c r="J266" s="10"/>
    </row>
    <row r="267" spans="1:10" ht="21.75" thickTop="1" x14ac:dyDescent="0.35">
      <c r="A267" s="135"/>
      <c r="B267" s="135"/>
      <c r="C267" s="135"/>
      <c r="D267" s="135"/>
      <c r="E267" s="135"/>
      <c r="F267" s="135"/>
      <c r="G267" s="135"/>
      <c r="H267" s="136"/>
      <c r="I267" s="135"/>
      <c r="J267" s="10"/>
    </row>
    <row r="268" spans="1:10" ht="21" x14ac:dyDescent="0.35">
      <c r="A268" s="135"/>
      <c r="B268" s="135"/>
      <c r="C268" s="135"/>
      <c r="D268" s="135"/>
      <c r="E268" s="135"/>
      <c r="F268" s="135"/>
      <c r="G268" s="135"/>
      <c r="H268" s="136"/>
      <c r="I268" s="135"/>
      <c r="J268" s="10"/>
    </row>
    <row r="269" spans="1:10" ht="21" x14ac:dyDescent="0.35">
      <c r="A269" s="135"/>
      <c r="B269" s="135"/>
      <c r="C269" s="135"/>
      <c r="D269" s="135"/>
      <c r="E269" s="135"/>
      <c r="F269" s="135"/>
      <c r="G269" s="135"/>
      <c r="H269" s="136"/>
      <c r="I269" s="135"/>
      <c r="J269" s="10"/>
    </row>
    <row r="270" spans="1:10" ht="21" x14ac:dyDescent="0.35">
      <c r="A270" s="135"/>
      <c r="B270" s="135"/>
      <c r="C270" s="135"/>
      <c r="D270" s="135"/>
      <c r="E270" s="135"/>
      <c r="F270" s="135"/>
      <c r="G270" s="135"/>
      <c r="H270" s="136"/>
      <c r="I270" s="135"/>
      <c r="J270" s="10"/>
    </row>
    <row r="271" spans="1:10" ht="21" x14ac:dyDescent="0.35">
      <c r="A271" s="10"/>
      <c r="B271" s="10"/>
      <c r="C271" s="10"/>
      <c r="D271" s="10"/>
      <c r="E271" s="10"/>
      <c r="F271" s="10"/>
      <c r="G271" s="10"/>
      <c r="H271" s="10"/>
      <c r="I271" s="10">
        <v>8</v>
      </c>
      <c r="J271" s="10"/>
    </row>
    <row r="272" spans="1:10" ht="21" x14ac:dyDescent="0.35">
      <c r="A272" s="10" t="s">
        <v>903</v>
      </c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ht="21" x14ac:dyDescent="0.35">
      <c r="A273" s="10" t="s">
        <v>904</v>
      </c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ht="21" x14ac:dyDescent="0.35">
      <c r="A274" s="10" t="s">
        <v>905</v>
      </c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ht="21" x14ac:dyDescent="0.35">
      <c r="A275" s="10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ht="21" x14ac:dyDescent="0.35">
      <c r="A276" s="10"/>
      <c r="B276" s="10"/>
      <c r="C276" s="10"/>
      <c r="D276" s="10"/>
      <c r="E276" s="10"/>
      <c r="F276" s="10" t="s">
        <v>906</v>
      </c>
      <c r="G276" s="10"/>
      <c r="H276" s="10"/>
      <c r="I276" s="10"/>
      <c r="J276" s="10"/>
    </row>
    <row r="277" spans="1:10" ht="21" x14ac:dyDescent="0.35">
      <c r="A277" s="10"/>
      <c r="B277" s="10"/>
      <c r="C277" s="10"/>
      <c r="D277" s="10"/>
      <c r="E277" s="10"/>
      <c r="F277" s="298" t="s">
        <v>172</v>
      </c>
      <c r="G277" s="298"/>
      <c r="H277" s="298"/>
      <c r="I277" s="10"/>
      <c r="J277" s="10"/>
    </row>
    <row r="278" spans="1:10" ht="21" x14ac:dyDescent="0.35">
      <c r="A278" s="10"/>
      <c r="B278" s="10"/>
      <c r="C278" s="10"/>
      <c r="D278" s="10"/>
      <c r="E278" s="298" t="s">
        <v>907</v>
      </c>
      <c r="F278" s="298"/>
      <c r="G278" s="298"/>
      <c r="H278" s="298"/>
      <c r="I278" s="298"/>
      <c r="J278" s="10"/>
    </row>
    <row r="279" spans="1:10" ht="21" x14ac:dyDescent="0.35">
      <c r="A279" s="10"/>
      <c r="B279" s="10" t="s">
        <v>908</v>
      </c>
      <c r="C279" s="10"/>
      <c r="D279" s="10"/>
      <c r="E279" s="10"/>
      <c r="F279" s="10"/>
      <c r="G279" s="10"/>
      <c r="H279" s="10"/>
      <c r="I279" s="10"/>
      <c r="J279" s="10"/>
    </row>
    <row r="280" spans="1:10" ht="21" x14ac:dyDescent="0.35">
      <c r="A280" s="10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ht="21" x14ac:dyDescent="0.35">
      <c r="A281" s="10" t="s">
        <v>906</v>
      </c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ht="21" x14ac:dyDescent="0.35">
      <c r="A282" s="298" t="s">
        <v>909</v>
      </c>
      <c r="B282" s="298"/>
      <c r="C282" s="298"/>
      <c r="D282" s="298"/>
      <c r="E282" s="10"/>
      <c r="F282" s="10"/>
      <c r="G282" s="10"/>
      <c r="H282" s="10"/>
      <c r="I282" s="10"/>
      <c r="J282" s="10"/>
    </row>
    <row r="283" spans="1:10" ht="21" x14ac:dyDescent="0.35">
      <c r="A283" s="21" t="s">
        <v>910</v>
      </c>
      <c r="B283" s="21"/>
      <c r="C283" s="21"/>
      <c r="D283" s="21"/>
      <c r="E283" s="10"/>
      <c r="F283" s="10"/>
      <c r="G283" s="10"/>
      <c r="H283" s="10"/>
      <c r="I283" s="10"/>
      <c r="J283" s="10"/>
    </row>
    <row r="284" spans="1:10" ht="21" x14ac:dyDescent="0.35">
      <c r="A284" s="10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ht="21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ht="21" x14ac:dyDescent="0.35">
      <c r="A286" s="10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ht="21" x14ac:dyDescent="0.35">
      <c r="A287" s="10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ht="21" x14ac:dyDescent="0.35">
      <c r="A288" s="10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ht="21" x14ac:dyDescent="0.35">
      <c r="A289" s="10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ht="21" x14ac:dyDescent="0.35">
      <c r="A290" s="10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ht="21" x14ac:dyDescent="0.35">
      <c r="A291" s="10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ht="21" x14ac:dyDescent="0.35">
      <c r="A292" s="10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ht="21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ht="21" x14ac:dyDescent="0.35">
      <c r="A294" s="10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ht="21" x14ac:dyDescent="0.35">
      <c r="A295" s="10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ht="21" x14ac:dyDescent="0.35">
      <c r="A296" s="10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ht="21" x14ac:dyDescent="0.35">
      <c r="A297" s="10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ht="21" x14ac:dyDescent="0.35">
      <c r="A298" s="10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ht="21" x14ac:dyDescent="0.35">
      <c r="A299" s="10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ht="21" x14ac:dyDescent="0.35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ht="21" x14ac:dyDescent="0.35">
      <c r="A301" s="10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ht="21" x14ac:dyDescent="0.35">
      <c r="A302" s="10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ht="21" x14ac:dyDescent="0.35">
      <c r="A303" s="10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ht="21" x14ac:dyDescent="0.35">
      <c r="A304" s="10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ht="21" x14ac:dyDescent="0.35">
      <c r="A305" s="10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ht="21" x14ac:dyDescent="0.35">
      <c r="A306" s="10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ht="16.5" customHeight="1" x14ac:dyDescent="0.35">
      <c r="A307" s="10"/>
      <c r="B307" s="10"/>
      <c r="C307" s="10"/>
      <c r="D307" s="10"/>
      <c r="E307" s="10"/>
      <c r="F307" s="10"/>
      <c r="G307" s="10"/>
      <c r="H307" s="10"/>
      <c r="I307" s="10">
        <v>9</v>
      </c>
      <c r="J307" s="10"/>
    </row>
    <row r="308" spans="1:10" ht="21" x14ac:dyDescent="0.35">
      <c r="A308" s="299" t="s">
        <v>144</v>
      </c>
      <c r="B308" s="299"/>
      <c r="C308" s="299"/>
      <c r="D308" s="299"/>
      <c r="E308" s="299"/>
      <c r="F308" s="299"/>
      <c r="G308" s="299"/>
      <c r="H308" s="299"/>
      <c r="I308" s="299"/>
      <c r="J308" s="10"/>
    </row>
    <row r="309" spans="1:10" ht="21" x14ac:dyDescent="0.35">
      <c r="A309" s="299" t="s">
        <v>206</v>
      </c>
      <c r="B309" s="299"/>
      <c r="C309" s="299"/>
      <c r="D309" s="299"/>
      <c r="E309" s="299"/>
      <c r="F309" s="299"/>
      <c r="G309" s="299"/>
      <c r="H309" s="299"/>
      <c r="I309" s="299"/>
      <c r="J309" s="10"/>
    </row>
    <row r="310" spans="1:10" ht="21" x14ac:dyDescent="0.35">
      <c r="A310" s="299" t="s">
        <v>911</v>
      </c>
      <c r="B310" s="299"/>
      <c r="C310" s="299"/>
      <c r="D310" s="299"/>
      <c r="E310" s="299"/>
      <c r="F310" s="299"/>
      <c r="G310" s="299"/>
      <c r="H310" s="299"/>
      <c r="I310" s="299"/>
      <c r="J310" s="10"/>
    </row>
    <row r="311" spans="1:10" ht="15.75" customHeight="1" x14ac:dyDescent="0.35">
      <c r="A311" s="299" t="s">
        <v>665</v>
      </c>
      <c r="B311" s="299"/>
      <c r="C311" s="299"/>
      <c r="D311" s="299"/>
      <c r="E311" s="299"/>
      <c r="F311" s="299"/>
      <c r="G311" s="299"/>
      <c r="H311" s="299"/>
      <c r="I311" s="299"/>
      <c r="J311" s="10"/>
    </row>
    <row r="312" spans="1:10" ht="21" x14ac:dyDescent="0.35">
      <c r="A312" s="299" t="s">
        <v>912</v>
      </c>
      <c r="B312" s="299"/>
      <c r="C312" s="299"/>
      <c r="D312" s="299"/>
      <c r="E312" s="79" t="s">
        <v>327</v>
      </c>
      <c r="F312" s="79">
        <f>F314+F323+F350+F353+F356+F363+F387</f>
        <v>27661290</v>
      </c>
      <c r="G312" s="1" t="s">
        <v>328</v>
      </c>
      <c r="H312" s="1" t="s">
        <v>913</v>
      </c>
      <c r="I312" s="1"/>
      <c r="J312" s="10"/>
    </row>
    <row r="313" spans="1:10" ht="21" x14ac:dyDescent="0.35">
      <c r="A313" s="1"/>
      <c r="B313" s="1"/>
      <c r="C313" s="1"/>
      <c r="D313" s="1"/>
      <c r="E313" s="79"/>
      <c r="F313" s="7" t="s">
        <v>914</v>
      </c>
      <c r="G313" s="1"/>
      <c r="H313" s="1"/>
      <c r="I313" s="1"/>
      <c r="J313" s="10"/>
    </row>
    <row r="314" spans="1:10" ht="21" x14ac:dyDescent="0.35">
      <c r="A314" s="5" t="s">
        <v>578</v>
      </c>
      <c r="B314" s="5"/>
      <c r="C314" s="1"/>
      <c r="D314" s="10"/>
      <c r="E314" s="5" t="s">
        <v>327</v>
      </c>
      <c r="F314" s="4">
        <f>H315+H317+H319+H321</f>
        <v>635000</v>
      </c>
      <c r="G314" s="5" t="s">
        <v>915</v>
      </c>
      <c r="H314" s="10"/>
      <c r="I314" s="10"/>
      <c r="J314" s="10"/>
    </row>
    <row r="315" spans="1:10" ht="21" x14ac:dyDescent="0.35">
      <c r="A315" s="295" t="s">
        <v>3</v>
      </c>
      <c r="B315" s="295"/>
      <c r="C315" s="295"/>
      <c r="D315" s="295"/>
      <c r="E315" s="46"/>
      <c r="F315" s="19"/>
      <c r="G315" s="48" t="s">
        <v>333</v>
      </c>
      <c r="H315" s="19">
        <v>200000</v>
      </c>
      <c r="I315" s="10" t="s">
        <v>328</v>
      </c>
      <c r="J315" s="10"/>
    </row>
    <row r="316" spans="1:10" ht="21" x14ac:dyDescent="0.35">
      <c r="A316" s="10"/>
      <c r="B316" s="2"/>
      <c r="C316" s="10" t="s">
        <v>4</v>
      </c>
      <c r="D316" s="10"/>
      <c r="E316" s="10"/>
      <c r="F316" s="10"/>
      <c r="G316" s="19"/>
      <c r="H316" s="19"/>
      <c r="I316" s="10"/>
      <c r="J316" s="10"/>
    </row>
    <row r="317" spans="1:10" ht="21" x14ac:dyDescent="0.35">
      <c r="A317" s="295" t="s">
        <v>5</v>
      </c>
      <c r="B317" s="295"/>
      <c r="C317" s="295"/>
      <c r="D317" s="295"/>
      <c r="E317" s="46"/>
      <c r="F317" s="19"/>
      <c r="G317" s="48" t="s">
        <v>333</v>
      </c>
      <c r="H317" s="19">
        <v>75000</v>
      </c>
      <c r="I317" s="10" t="s">
        <v>328</v>
      </c>
      <c r="J317" s="10"/>
    </row>
    <row r="318" spans="1:10" ht="21" x14ac:dyDescent="0.35">
      <c r="A318" s="10"/>
      <c r="B318" s="2"/>
      <c r="C318" s="10" t="s">
        <v>4</v>
      </c>
      <c r="D318" s="10"/>
      <c r="E318" s="10"/>
      <c r="F318" s="10"/>
      <c r="G318" s="19"/>
      <c r="H318" s="19"/>
      <c r="I318" s="10"/>
      <c r="J318" s="10"/>
    </row>
    <row r="319" spans="1:10" ht="21" x14ac:dyDescent="0.35">
      <c r="A319" s="295" t="s">
        <v>6</v>
      </c>
      <c r="B319" s="295"/>
      <c r="C319" s="295"/>
      <c r="D319" s="295"/>
      <c r="E319" s="46"/>
      <c r="F319" s="19"/>
      <c r="G319" s="48" t="s">
        <v>333</v>
      </c>
      <c r="H319" s="19">
        <v>35000</v>
      </c>
      <c r="I319" s="10" t="s">
        <v>328</v>
      </c>
      <c r="J319" s="10"/>
    </row>
    <row r="320" spans="1:10" ht="21" x14ac:dyDescent="0.35">
      <c r="A320" s="10"/>
      <c r="B320" s="2"/>
      <c r="C320" s="10" t="s">
        <v>4</v>
      </c>
      <c r="D320" s="10"/>
      <c r="E320" s="10"/>
      <c r="F320" s="10"/>
      <c r="G320" s="19"/>
      <c r="H320" s="19"/>
      <c r="I320" s="10"/>
      <c r="J320" s="10"/>
    </row>
    <row r="321" spans="1:10" ht="21" x14ac:dyDescent="0.35">
      <c r="A321" s="295" t="s">
        <v>7</v>
      </c>
      <c r="B321" s="295"/>
      <c r="C321" s="295"/>
      <c r="D321" s="295"/>
      <c r="E321" s="46"/>
      <c r="F321" s="19"/>
      <c r="G321" s="48" t="s">
        <v>333</v>
      </c>
      <c r="H321" s="19">
        <v>325000</v>
      </c>
      <c r="I321" s="10" t="s">
        <v>328</v>
      </c>
      <c r="J321" s="10"/>
    </row>
    <row r="322" spans="1:10" ht="21" x14ac:dyDescent="0.35">
      <c r="A322" s="10"/>
      <c r="B322" s="2"/>
      <c r="C322" s="10" t="s">
        <v>4</v>
      </c>
      <c r="D322" s="10"/>
      <c r="E322" s="10"/>
      <c r="F322" s="10"/>
      <c r="G322" s="19"/>
      <c r="H322" s="19"/>
      <c r="I322" s="10"/>
      <c r="J322" s="10"/>
    </row>
    <row r="323" spans="1:10" ht="21" x14ac:dyDescent="0.35">
      <c r="A323" s="41" t="s">
        <v>579</v>
      </c>
      <c r="B323" s="5"/>
      <c r="C323" s="130"/>
      <c r="D323" s="5"/>
      <c r="E323" s="29" t="s">
        <v>327</v>
      </c>
      <c r="F323" s="4">
        <f>H324+H326+H328+H331+H335+H337+H341+H346+H348+H333+H339</f>
        <v>323300</v>
      </c>
      <c r="G323" s="5" t="s">
        <v>392</v>
      </c>
      <c r="H323" s="19"/>
      <c r="I323" s="10"/>
      <c r="J323" s="10"/>
    </row>
    <row r="324" spans="1:10" ht="21" x14ac:dyDescent="0.35">
      <c r="A324" s="298" t="s">
        <v>8</v>
      </c>
      <c r="B324" s="298"/>
      <c r="C324" s="298"/>
      <c r="D324" s="298"/>
      <c r="E324" s="298"/>
      <c r="F324" s="46"/>
      <c r="G324" s="131" t="s">
        <v>333</v>
      </c>
      <c r="H324" s="19">
        <v>1100</v>
      </c>
      <c r="I324" s="10" t="s">
        <v>328</v>
      </c>
      <c r="J324" s="10"/>
    </row>
    <row r="325" spans="1:10" ht="21" x14ac:dyDescent="0.35">
      <c r="A325" s="10"/>
      <c r="B325" s="5"/>
      <c r="C325" s="10" t="s">
        <v>9</v>
      </c>
      <c r="D325" s="10"/>
      <c r="E325" s="10"/>
      <c r="F325" s="10"/>
      <c r="G325" s="19"/>
      <c r="H325" s="19"/>
      <c r="I325" s="10"/>
      <c r="J325" s="10"/>
    </row>
    <row r="326" spans="1:10" ht="21" x14ac:dyDescent="0.35">
      <c r="A326" s="295" t="s">
        <v>10</v>
      </c>
      <c r="B326" s="295"/>
      <c r="C326" s="295"/>
      <c r="D326" s="295"/>
      <c r="E326" s="295"/>
      <c r="F326" s="132"/>
      <c r="G326" s="48" t="s">
        <v>333</v>
      </c>
      <c r="H326" s="19">
        <v>1000</v>
      </c>
      <c r="I326" s="10" t="s">
        <v>328</v>
      </c>
      <c r="J326" s="10"/>
    </row>
    <row r="327" spans="1:10" ht="21" x14ac:dyDescent="0.35">
      <c r="A327" s="10"/>
      <c r="B327" s="5"/>
      <c r="C327" s="10" t="s">
        <v>9</v>
      </c>
      <c r="D327" s="10"/>
      <c r="E327" s="10"/>
      <c r="F327" s="10"/>
      <c r="G327" s="19"/>
      <c r="H327" s="19"/>
      <c r="I327" s="10"/>
      <c r="J327" s="10"/>
    </row>
    <row r="328" spans="1:10" ht="21" x14ac:dyDescent="0.35">
      <c r="A328" s="295" t="s">
        <v>11</v>
      </c>
      <c r="B328" s="295"/>
      <c r="C328" s="295"/>
      <c r="D328" s="295"/>
      <c r="E328" s="295"/>
      <c r="F328" s="132"/>
      <c r="G328" s="48" t="s">
        <v>333</v>
      </c>
      <c r="H328" s="19">
        <v>280000</v>
      </c>
      <c r="I328" s="10" t="s">
        <v>328</v>
      </c>
      <c r="J328" s="10"/>
    </row>
    <row r="329" spans="1:10" ht="21" x14ac:dyDescent="0.35">
      <c r="A329" s="10"/>
      <c r="B329" s="5"/>
      <c r="C329" s="10" t="s">
        <v>4</v>
      </c>
      <c r="D329" s="10"/>
      <c r="E329" s="10"/>
      <c r="F329" s="10"/>
      <c r="G329" s="19"/>
      <c r="H329" s="19"/>
      <c r="I329" s="10"/>
      <c r="J329" s="10"/>
    </row>
    <row r="330" spans="1:10" ht="21" x14ac:dyDescent="0.35">
      <c r="A330" s="295" t="s">
        <v>13</v>
      </c>
      <c r="B330" s="295"/>
      <c r="C330" s="295"/>
      <c r="D330" s="295"/>
      <c r="E330" s="295"/>
      <c r="F330" s="295"/>
      <c r="G330" s="295"/>
      <c r="H330" s="19"/>
      <c r="I330" s="10"/>
      <c r="J330" s="10"/>
    </row>
    <row r="331" spans="1:10" ht="21" x14ac:dyDescent="0.35">
      <c r="A331" s="21" t="s">
        <v>14</v>
      </c>
      <c r="B331" s="21"/>
      <c r="C331" s="21"/>
      <c r="D331" s="21"/>
      <c r="E331" s="21"/>
      <c r="F331" s="21"/>
      <c r="G331" s="46" t="s">
        <v>333</v>
      </c>
      <c r="H331" s="19">
        <v>500</v>
      </c>
      <c r="I331" s="10" t="s">
        <v>328</v>
      </c>
      <c r="J331" s="10"/>
    </row>
    <row r="332" spans="1:10" ht="21" x14ac:dyDescent="0.35">
      <c r="A332" s="10"/>
      <c r="B332" s="5"/>
      <c r="C332" s="10" t="s">
        <v>12</v>
      </c>
      <c r="D332" s="10"/>
      <c r="E332" s="10"/>
      <c r="F332" s="10"/>
      <c r="G332" s="19"/>
      <c r="H332" s="19"/>
      <c r="I332" s="10"/>
      <c r="J332" s="10"/>
    </row>
    <row r="333" spans="1:10" ht="21" x14ac:dyDescent="0.35">
      <c r="A333" s="295" t="s">
        <v>145</v>
      </c>
      <c r="B333" s="295"/>
      <c r="C333" s="295"/>
      <c r="D333" s="295"/>
      <c r="E333" s="46"/>
      <c r="F333" s="132"/>
      <c r="G333" s="48" t="s">
        <v>333</v>
      </c>
      <c r="H333" s="19">
        <v>500</v>
      </c>
      <c r="I333" s="10" t="s">
        <v>328</v>
      </c>
      <c r="J333" s="10"/>
    </row>
    <row r="334" spans="1:10" ht="21" x14ac:dyDescent="0.35">
      <c r="A334" s="10"/>
      <c r="B334" s="5"/>
      <c r="C334" s="10" t="s">
        <v>146</v>
      </c>
      <c r="D334" s="10"/>
      <c r="E334" s="10"/>
      <c r="F334" s="10"/>
      <c r="G334" s="19"/>
      <c r="H334" s="19"/>
      <c r="I334" s="10"/>
      <c r="J334" s="10"/>
    </row>
    <row r="335" spans="1:10" ht="21" x14ac:dyDescent="0.35">
      <c r="A335" s="295" t="s">
        <v>15</v>
      </c>
      <c r="B335" s="295"/>
      <c r="C335" s="295"/>
      <c r="D335" s="295"/>
      <c r="E335" s="46"/>
      <c r="F335" s="132"/>
      <c r="G335" s="48" t="s">
        <v>333</v>
      </c>
      <c r="H335" s="19">
        <v>11000</v>
      </c>
      <c r="I335" s="10" t="s">
        <v>328</v>
      </c>
      <c r="J335" s="10"/>
    </row>
    <row r="336" spans="1:10" ht="18.75" customHeight="1" x14ac:dyDescent="0.35">
      <c r="A336" s="10"/>
      <c r="B336" s="5"/>
      <c r="C336" s="10" t="s">
        <v>19</v>
      </c>
      <c r="D336" s="10"/>
      <c r="E336" s="10"/>
      <c r="F336" s="10"/>
      <c r="G336" s="19"/>
      <c r="H336" s="19"/>
      <c r="I336" s="10"/>
      <c r="J336" s="10"/>
    </row>
    <row r="337" spans="1:10" ht="18.75" customHeight="1" x14ac:dyDescent="0.35">
      <c r="A337" s="295" t="s">
        <v>16</v>
      </c>
      <c r="B337" s="295"/>
      <c r="C337" s="295"/>
      <c r="D337" s="295"/>
      <c r="E337" s="46"/>
      <c r="F337" s="132"/>
      <c r="G337" s="48" t="s">
        <v>333</v>
      </c>
      <c r="H337" s="19">
        <v>8000</v>
      </c>
      <c r="I337" s="10" t="s">
        <v>328</v>
      </c>
      <c r="J337" s="10"/>
    </row>
    <row r="338" spans="1:10" ht="18.75" customHeight="1" x14ac:dyDescent="0.35">
      <c r="A338" s="10"/>
      <c r="B338" s="5"/>
      <c r="C338" s="10" t="s">
        <v>9</v>
      </c>
      <c r="D338" s="10"/>
      <c r="E338" s="10"/>
      <c r="F338" s="10"/>
      <c r="G338" s="19"/>
      <c r="H338" s="19"/>
      <c r="I338" s="10"/>
      <c r="J338" s="10"/>
    </row>
    <row r="339" spans="1:10" ht="18.75" customHeight="1" x14ac:dyDescent="0.35">
      <c r="A339" s="21" t="s">
        <v>148</v>
      </c>
      <c r="B339" s="21"/>
      <c r="C339" s="21"/>
      <c r="D339" s="21"/>
      <c r="E339" s="46"/>
      <c r="F339" s="132"/>
      <c r="G339" s="48" t="s">
        <v>333</v>
      </c>
      <c r="H339" s="19">
        <v>10000</v>
      </c>
      <c r="I339" s="10" t="s">
        <v>328</v>
      </c>
      <c r="J339" s="10"/>
    </row>
    <row r="340" spans="1:10" ht="18.75" customHeight="1" x14ac:dyDescent="0.35">
      <c r="A340" s="10"/>
      <c r="B340" s="5"/>
      <c r="C340" s="10" t="s">
        <v>147</v>
      </c>
      <c r="D340" s="10"/>
      <c r="E340" s="10"/>
      <c r="F340" s="10"/>
      <c r="G340" s="19"/>
      <c r="H340" s="19"/>
      <c r="I340" s="10"/>
      <c r="J340" s="10"/>
    </row>
    <row r="341" spans="1:10" ht="18.75" customHeight="1" x14ac:dyDescent="0.35">
      <c r="A341" s="295" t="s">
        <v>17</v>
      </c>
      <c r="B341" s="295"/>
      <c r="C341" s="295"/>
      <c r="D341" s="295"/>
      <c r="E341" s="295"/>
      <c r="F341" s="132"/>
      <c r="G341" s="48" t="s">
        <v>333</v>
      </c>
      <c r="H341" s="19">
        <v>2400</v>
      </c>
      <c r="I341" s="10" t="s">
        <v>328</v>
      </c>
      <c r="J341" s="10"/>
    </row>
    <row r="342" spans="1:10" ht="18.75" customHeight="1" x14ac:dyDescent="0.35">
      <c r="A342" s="10"/>
      <c r="B342" s="5"/>
      <c r="C342" s="10" t="s">
        <v>147</v>
      </c>
      <c r="D342" s="10"/>
      <c r="E342" s="10"/>
      <c r="F342" s="10"/>
      <c r="G342" s="19"/>
      <c r="H342" s="19"/>
      <c r="I342" s="10"/>
      <c r="J342" s="10"/>
    </row>
    <row r="343" spans="1:10" ht="18.75" customHeight="1" x14ac:dyDescent="0.35">
      <c r="A343" s="10"/>
      <c r="B343" s="5"/>
      <c r="C343" s="10"/>
      <c r="D343" s="10"/>
      <c r="E343" s="10"/>
      <c r="F343" s="10"/>
      <c r="G343" s="19"/>
      <c r="H343" s="19"/>
      <c r="I343" s="10"/>
      <c r="J343" s="10"/>
    </row>
    <row r="344" spans="1:10" ht="18.75" customHeight="1" x14ac:dyDescent="0.35">
      <c r="A344" s="10"/>
      <c r="B344" s="5"/>
      <c r="C344" s="10"/>
      <c r="D344" s="10"/>
      <c r="E344" s="10"/>
      <c r="F344" s="10"/>
      <c r="G344" s="19"/>
      <c r="H344" s="19"/>
      <c r="I344" s="10"/>
      <c r="J344" s="10"/>
    </row>
    <row r="345" spans="1:10" ht="18.75" customHeight="1" x14ac:dyDescent="0.35">
      <c r="A345" s="10"/>
      <c r="B345" s="5"/>
      <c r="C345" s="10"/>
      <c r="D345" s="10"/>
      <c r="E345" s="10"/>
      <c r="F345" s="10"/>
      <c r="G345" s="19"/>
      <c r="H345" s="19"/>
      <c r="I345" s="10">
        <v>10</v>
      </c>
      <c r="J345" s="10"/>
    </row>
    <row r="346" spans="1:10" ht="21" x14ac:dyDescent="0.35">
      <c r="A346" s="295" t="s">
        <v>18</v>
      </c>
      <c r="B346" s="295"/>
      <c r="C346" s="295"/>
      <c r="D346" s="295"/>
      <c r="E346" s="295"/>
      <c r="F346" s="295"/>
      <c r="G346" s="48" t="s">
        <v>333</v>
      </c>
      <c r="H346" s="19">
        <v>800</v>
      </c>
      <c r="I346" s="10" t="s">
        <v>328</v>
      </c>
      <c r="J346" s="10"/>
    </row>
    <row r="347" spans="1:10" ht="21" x14ac:dyDescent="0.35">
      <c r="A347" s="10"/>
      <c r="B347" s="5"/>
      <c r="C347" s="10" t="s">
        <v>149</v>
      </c>
      <c r="D347" s="10"/>
      <c r="E347" s="10"/>
      <c r="F347" s="10"/>
      <c r="G347" s="19"/>
      <c r="H347" s="19"/>
      <c r="I347" s="10"/>
      <c r="J347" s="10"/>
    </row>
    <row r="348" spans="1:10" ht="21" x14ac:dyDescent="0.35">
      <c r="A348" s="295" t="s">
        <v>20</v>
      </c>
      <c r="B348" s="295"/>
      <c r="C348" s="295"/>
      <c r="D348" s="295"/>
      <c r="E348" s="295"/>
      <c r="F348" s="295"/>
      <c r="G348" s="48" t="s">
        <v>333</v>
      </c>
      <c r="H348" s="19">
        <v>8000</v>
      </c>
      <c r="I348" s="10" t="s">
        <v>328</v>
      </c>
      <c r="J348" s="10"/>
    </row>
    <row r="349" spans="1:10" ht="21" x14ac:dyDescent="0.35">
      <c r="A349" s="10"/>
      <c r="B349" s="5"/>
      <c r="C349" s="10" t="s">
        <v>9</v>
      </c>
      <c r="D349" s="10"/>
      <c r="E349" s="10"/>
      <c r="F349" s="10"/>
      <c r="G349" s="19"/>
      <c r="H349" s="19"/>
      <c r="I349" s="10"/>
      <c r="J349" s="10"/>
    </row>
    <row r="350" spans="1:10" ht="21" x14ac:dyDescent="0.35">
      <c r="A350" s="3" t="s">
        <v>21</v>
      </c>
      <c r="B350" s="133"/>
      <c r="C350" s="133"/>
      <c r="D350" s="133"/>
      <c r="E350" s="3" t="s">
        <v>327</v>
      </c>
      <c r="F350" s="18">
        <f>H351</f>
        <v>83500</v>
      </c>
      <c r="G350" s="5" t="s">
        <v>328</v>
      </c>
      <c r="H350" s="19"/>
      <c r="I350" s="10"/>
      <c r="J350" s="10"/>
    </row>
    <row r="351" spans="1:10" ht="21" x14ac:dyDescent="0.35">
      <c r="A351" s="295" t="s">
        <v>22</v>
      </c>
      <c r="B351" s="295"/>
      <c r="C351" s="295"/>
      <c r="D351" s="295"/>
      <c r="E351" s="19"/>
      <c r="F351" s="19"/>
      <c r="G351" s="48" t="s">
        <v>333</v>
      </c>
      <c r="H351" s="19">
        <v>83500</v>
      </c>
      <c r="I351" s="10" t="s">
        <v>328</v>
      </c>
      <c r="J351" s="10"/>
    </row>
    <row r="352" spans="1:10" ht="21" x14ac:dyDescent="0.35">
      <c r="A352" s="130"/>
      <c r="B352" s="10" t="s">
        <v>23</v>
      </c>
      <c r="C352" s="10"/>
      <c r="D352" s="10"/>
      <c r="E352" s="10"/>
      <c r="F352" s="19"/>
      <c r="G352" s="10"/>
      <c r="H352" s="19"/>
      <c r="I352" s="10"/>
      <c r="J352" s="10"/>
    </row>
    <row r="353" spans="1:10" ht="21" x14ac:dyDescent="0.35">
      <c r="A353" s="296" t="s">
        <v>24</v>
      </c>
      <c r="B353" s="296"/>
      <c r="C353" s="296"/>
      <c r="D353" s="296"/>
      <c r="E353" s="5" t="s">
        <v>327</v>
      </c>
      <c r="F353" s="18">
        <f>H354</f>
        <v>28000</v>
      </c>
      <c r="G353" s="5" t="s">
        <v>328</v>
      </c>
      <c r="H353" s="19"/>
      <c r="I353" s="10"/>
      <c r="J353" s="10"/>
    </row>
    <row r="354" spans="1:10" ht="21" x14ac:dyDescent="0.35">
      <c r="A354" s="130"/>
      <c r="B354" s="10" t="s">
        <v>25</v>
      </c>
      <c r="C354" s="10"/>
      <c r="D354" s="5"/>
      <c r="E354" s="19"/>
      <c r="F354" s="19"/>
      <c r="G354" s="48" t="s">
        <v>333</v>
      </c>
      <c r="H354" s="19">
        <v>28000</v>
      </c>
      <c r="I354" s="10" t="s">
        <v>328</v>
      </c>
      <c r="J354" s="10"/>
    </row>
    <row r="355" spans="1:10" ht="21" x14ac:dyDescent="0.35">
      <c r="A355" s="130"/>
      <c r="B355" s="10" t="s">
        <v>26</v>
      </c>
      <c r="C355" s="10"/>
      <c r="D355" s="10"/>
      <c r="E355" s="10"/>
      <c r="F355" s="19"/>
      <c r="G355" s="10"/>
      <c r="H355" s="19"/>
      <c r="I355" s="10"/>
      <c r="J355" s="10"/>
    </row>
    <row r="356" spans="1:10" ht="21" x14ac:dyDescent="0.35">
      <c r="A356" s="296" t="s">
        <v>582</v>
      </c>
      <c r="B356" s="296"/>
      <c r="C356" s="296"/>
      <c r="D356" s="296"/>
      <c r="E356" s="5" t="s">
        <v>327</v>
      </c>
      <c r="F356" s="18">
        <f>H357+H359</f>
        <v>150000</v>
      </c>
      <c r="G356" s="5" t="s">
        <v>328</v>
      </c>
      <c r="H356" s="19"/>
      <c r="I356" s="10"/>
      <c r="J356" s="10"/>
    </row>
    <row r="357" spans="1:10" ht="21" x14ac:dyDescent="0.35">
      <c r="A357" s="295" t="s">
        <v>27</v>
      </c>
      <c r="B357" s="295"/>
      <c r="C357" s="295"/>
      <c r="D357" s="295"/>
      <c r="E357" s="19"/>
      <c r="F357" s="19"/>
      <c r="G357" s="48" t="s">
        <v>333</v>
      </c>
      <c r="H357" s="19">
        <v>100000</v>
      </c>
      <c r="I357" s="10" t="s">
        <v>328</v>
      </c>
      <c r="J357" s="10"/>
    </row>
    <row r="358" spans="1:10" ht="21" x14ac:dyDescent="0.35">
      <c r="A358" s="130"/>
      <c r="B358" s="10" t="s">
        <v>28</v>
      </c>
      <c r="C358" s="10"/>
      <c r="D358" s="10"/>
      <c r="E358" s="10"/>
      <c r="F358" s="19"/>
      <c r="G358" s="10"/>
      <c r="H358" s="19"/>
      <c r="I358" s="10"/>
      <c r="J358" s="10"/>
    </row>
    <row r="359" spans="1:10" ht="21" x14ac:dyDescent="0.35">
      <c r="A359" s="295" t="s">
        <v>29</v>
      </c>
      <c r="B359" s="295"/>
      <c r="C359" s="295"/>
      <c r="D359" s="295"/>
      <c r="E359" s="19"/>
      <c r="F359" s="19"/>
      <c r="G359" s="48" t="s">
        <v>333</v>
      </c>
      <c r="H359" s="19">
        <v>50000</v>
      </c>
      <c r="I359" s="10" t="s">
        <v>328</v>
      </c>
      <c r="J359" s="10"/>
    </row>
    <row r="360" spans="1:10" ht="21" x14ac:dyDescent="0.35">
      <c r="A360" s="130"/>
      <c r="B360" s="10" t="s">
        <v>26</v>
      </c>
      <c r="C360" s="10"/>
      <c r="D360" s="10"/>
      <c r="E360" s="10"/>
      <c r="F360" s="19"/>
      <c r="G360" s="10"/>
      <c r="H360" s="19"/>
      <c r="I360" s="10"/>
      <c r="J360" s="10"/>
    </row>
    <row r="361" spans="1:10" ht="21" x14ac:dyDescent="0.35">
      <c r="A361" s="130"/>
      <c r="B361" s="10"/>
      <c r="C361" s="10"/>
      <c r="D361" s="10"/>
      <c r="E361" s="10"/>
      <c r="F361" s="19"/>
      <c r="G361" s="10"/>
      <c r="H361" s="19"/>
      <c r="I361" s="10"/>
      <c r="J361" s="10"/>
    </row>
    <row r="362" spans="1:10" ht="21" x14ac:dyDescent="0.35">
      <c r="A362" s="294" t="s">
        <v>624</v>
      </c>
      <c r="B362" s="294"/>
      <c r="C362" s="294"/>
      <c r="D362" s="294"/>
      <c r="E362" s="294"/>
      <c r="F362" s="294"/>
      <c r="G362" s="294"/>
      <c r="H362" s="294"/>
      <c r="I362" s="294"/>
      <c r="J362" s="10"/>
    </row>
    <row r="363" spans="1:10" ht="21" x14ac:dyDescent="0.35">
      <c r="A363" s="11" t="s">
        <v>584</v>
      </c>
      <c r="B363" s="10"/>
      <c r="C363" s="130"/>
      <c r="D363" s="10"/>
      <c r="E363" s="5" t="s">
        <v>327</v>
      </c>
      <c r="F363" s="4">
        <f>H364+H366+H368+H370+H372+H376+H378+H380+H383+H374</f>
        <v>15277200</v>
      </c>
      <c r="G363" s="5" t="s">
        <v>328</v>
      </c>
      <c r="H363" s="19"/>
      <c r="I363" s="10"/>
      <c r="J363" s="10"/>
    </row>
    <row r="364" spans="1:10" ht="21" x14ac:dyDescent="0.35">
      <c r="A364" s="295" t="s">
        <v>30</v>
      </c>
      <c r="B364" s="295"/>
      <c r="C364" s="295"/>
      <c r="D364" s="295"/>
      <c r="E364" s="295"/>
      <c r="F364" s="295"/>
      <c r="G364" s="46" t="s">
        <v>333</v>
      </c>
      <c r="H364" s="19">
        <v>6120000</v>
      </c>
      <c r="I364" s="10" t="s">
        <v>328</v>
      </c>
      <c r="J364" s="10"/>
    </row>
    <row r="365" spans="1:10" ht="21" x14ac:dyDescent="0.35">
      <c r="A365" s="2"/>
      <c r="B365" s="10" t="s">
        <v>31</v>
      </c>
      <c r="C365" s="10"/>
      <c r="D365" s="10"/>
      <c r="E365" s="10"/>
      <c r="F365" s="19"/>
      <c r="G365" s="10"/>
      <c r="H365" s="19"/>
      <c r="I365" s="10"/>
      <c r="J365" s="10"/>
    </row>
    <row r="366" spans="1:10" ht="21" x14ac:dyDescent="0.35">
      <c r="A366" s="295" t="s">
        <v>32</v>
      </c>
      <c r="B366" s="295"/>
      <c r="C366" s="295"/>
      <c r="D366" s="295"/>
      <c r="E366" s="19"/>
      <c r="F366" s="19"/>
      <c r="G366" s="46" t="s">
        <v>333</v>
      </c>
      <c r="H366" s="19">
        <v>2300000</v>
      </c>
      <c r="I366" s="10" t="s">
        <v>328</v>
      </c>
      <c r="J366" s="10"/>
    </row>
    <row r="367" spans="1:10" ht="21" x14ac:dyDescent="0.35">
      <c r="A367" s="2"/>
      <c r="B367" s="10" t="s">
        <v>31</v>
      </c>
      <c r="C367" s="10"/>
      <c r="D367" s="10"/>
      <c r="E367" s="10"/>
      <c r="F367" s="19"/>
      <c r="G367" s="10"/>
      <c r="H367" s="19"/>
      <c r="I367" s="10"/>
      <c r="J367" s="10"/>
    </row>
    <row r="368" spans="1:10" ht="21" x14ac:dyDescent="0.35">
      <c r="A368" s="295" t="s">
        <v>33</v>
      </c>
      <c r="B368" s="295"/>
      <c r="C368" s="295"/>
      <c r="D368" s="295"/>
      <c r="E368" s="19"/>
      <c r="F368" s="19"/>
      <c r="G368" s="46" t="s">
        <v>333</v>
      </c>
      <c r="H368" s="19">
        <v>482000</v>
      </c>
      <c r="I368" s="10" t="s">
        <v>328</v>
      </c>
      <c r="J368" s="10"/>
    </row>
    <row r="369" spans="1:10" ht="21" x14ac:dyDescent="0.35">
      <c r="A369" s="2"/>
      <c r="B369" s="10" t="s">
        <v>34</v>
      </c>
      <c r="C369" s="10"/>
      <c r="D369" s="10"/>
      <c r="E369" s="10"/>
      <c r="F369" s="19"/>
      <c r="G369" s="10"/>
      <c r="H369" s="19"/>
      <c r="I369" s="10"/>
      <c r="J369" s="10"/>
    </row>
    <row r="370" spans="1:10" ht="21" x14ac:dyDescent="0.35">
      <c r="A370" s="295" t="s">
        <v>35</v>
      </c>
      <c r="B370" s="295"/>
      <c r="C370" s="295"/>
      <c r="D370" s="295"/>
      <c r="E370" s="19"/>
      <c r="F370" s="19"/>
      <c r="G370" s="46" t="s">
        <v>333</v>
      </c>
      <c r="H370" s="19">
        <v>1350000</v>
      </c>
      <c r="I370" s="10" t="s">
        <v>328</v>
      </c>
      <c r="J370" s="10"/>
    </row>
    <row r="371" spans="1:10" ht="21" x14ac:dyDescent="0.35">
      <c r="A371" s="2"/>
      <c r="B371" s="10" t="s">
        <v>31</v>
      </c>
      <c r="C371" s="10"/>
      <c r="D371" s="10"/>
      <c r="E371" s="10"/>
      <c r="F371" s="19"/>
      <c r="G371" s="10"/>
      <c r="H371" s="19"/>
      <c r="I371" s="10"/>
      <c r="J371" s="10"/>
    </row>
    <row r="372" spans="1:10" ht="21" x14ac:dyDescent="0.35">
      <c r="A372" s="295" t="s">
        <v>36</v>
      </c>
      <c r="B372" s="295"/>
      <c r="C372" s="295"/>
      <c r="D372" s="295"/>
      <c r="E372" s="19"/>
      <c r="F372" s="19"/>
      <c r="G372" s="46" t="s">
        <v>333</v>
      </c>
      <c r="H372" s="19">
        <v>3290000</v>
      </c>
      <c r="I372" s="10" t="s">
        <v>328</v>
      </c>
      <c r="J372" s="10"/>
    </row>
    <row r="373" spans="1:10" ht="21" x14ac:dyDescent="0.35">
      <c r="A373" s="2"/>
      <c r="B373" s="10" t="s">
        <v>31</v>
      </c>
      <c r="C373" s="10"/>
      <c r="D373" s="10"/>
      <c r="E373" s="10"/>
      <c r="F373" s="19"/>
      <c r="G373" s="10"/>
      <c r="H373" s="19"/>
      <c r="I373" s="10"/>
      <c r="J373" s="10"/>
    </row>
    <row r="374" spans="1:10" ht="21" x14ac:dyDescent="0.35">
      <c r="A374" s="295" t="s">
        <v>150</v>
      </c>
      <c r="B374" s="295"/>
      <c r="C374" s="295"/>
      <c r="D374" s="295"/>
      <c r="E374" s="19"/>
      <c r="F374" s="19"/>
      <c r="G374" s="46" t="s">
        <v>333</v>
      </c>
      <c r="H374" s="19">
        <v>200</v>
      </c>
      <c r="I374" s="10" t="s">
        <v>328</v>
      </c>
      <c r="J374" s="10"/>
    </row>
    <row r="375" spans="1:10" ht="21" x14ac:dyDescent="0.35">
      <c r="A375" s="2"/>
      <c r="B375" s="10" t="s">
        <v>38</v>
      </c>
      <c r="C375" s="10"/>
      <c r="D375" s="10"/>
      <c r="E375" s="10"/>
      <c r="F375" s="19"/>
      <c r="G375" s="10"/>
      <c r="H375" s="19"/>
      <c r="I375" s="10"/>
      <c r="J375" s="10"/>
    </row>
    <row r="376" spans="1:10" ht="21" x14ac:dyDescent="0.35">
      <c r="A376" s="295" t="s">
        <v>37</v>
      </c>
      <c r="B376" s="295"/>
      <c r="C376" s="295"/>
      <c r="D376" s="295"/>
      <c r="E376" s="19"/>
      <c r="F376" s="19"/>
      <c r="G376" s="46" t="s">
        <v>333</v>
      </c>
      <c r="H376" s="19">
        <v>75000</v>
      </c>
      <c r="I376" s="10" t="s">
        <v>328</v>
      </c>
      <c r="J376" s="10"/>
    </row>
    <row r="377" spans="1:10" ht="21" x14ac:dyDescent="0.35">
      <c r="A377" s="2"/>
      <c r="B377" s="10" t="s">
        <v>38</v>
      </c>
      <c r="C377" s="10"/>
      <c r="D377" s="10"/>
      <c r="E377" s="10"/>
      <c r="F377" s="19"/>
      <c r="G377" s="10"/>
      <c r="H377" s="19"/>
      <c r="I377" s="10"/>
      <c r="J377" s="10"/>
    </row>
    <row r="378" spans="1:10" ht="21" x14ac:dyDescent="0.35">
      <c r="A378" s="295" t="s">
        <v>39</v>
      </c>
      <c r="B378" s="295"/>
      <c r="C378" s="295"/>
      <c r="D378" s="295"/>
      <c r="E378" s="295"/>
      <c r="F378" s="19"/>
      <c r="G378" s="46" t="s">
        <v>333</v>
      </c>
      <c r="H378" s="19">
        <v>80000</v>
      </c>
      <c r="I378" s="10" t="s">
        <v>328</v>
      </c>
      <c r="J378" s="10"/>
    </row>
    <row r="379" spans="1:10" ht="21" x14ac:dyDescent="0.35">
      <c r="A379" s="2"/>
      <c r="B379" s="10" t="s">
        <v>38</v>
      </c>
      <c r="C379" s="10"/>
      <c r="D379" s="10"/>
      <c r="E379" s="10"/>
      <c r="F379" s="19"/>
      <c r="G379" s="10"/>
      <c r="H379" s="19" t="s">
        <v>169</v>
      </c>
      <c r="I379" s="10"/>
      <c r="J379" s="10"/>
    </row>
    <row r="380" spans="1:10" ht="21" x14ac:dyDescent="0.35">
      <c r="A380" s="295" t="s">
        <v>40</v>
      </c>
      <c r="B380" s="295"/>
      <c r="C380" s="295"/>
      <c r="D380" s="295"/>
      <c r="E380" s="295"/>
      <c r="F380" s="19"/>
      <c r="G380" s="46" t="s">
        <v>333</v>
      </c>
      <c r="H380" s="19">
        <v>30000</v>
      </c>
      <c r="I380" s="10" t="s">
        <v>328</v>
      </c>
      <c r="J380" s="10"/>
    </row>
    <row r="381" spans="1:10" ht="21" x14ac:dyDescent="0.35">
      <c r="A381" s="2"/>
      <c r="B381" s="10" t="s">
        <v>41</v>
      </c>
      <c r="C381" s="10"/>
      <c r="D381" s="10"/>
      <c r="E381" s="10"/>
      <c r="F381" s="19"/>
      <c r="G381" s="10"/>
      <c r="H381" s="19"/>
      <c r="I381" s="10"/>
      <c r="J381" s="10"/>
    </row>
    <row r="382" spans="1:10" ht="21" x14ac:dyDescent="0.35">
      <c r="A382" s="2"/>
      <c r="B382" s="10"/>
      <c r="C382" s="10"/>
      <c r="D382" s="10"/>
      <c r="E382" s="10"/>
      <c r="F382" s="19"/>
      <c r="G382" s="10"/>
      <c r="H382" s="19"/>
      <c r="I382" s="10">
        <v>11</v>
      </c>
      <c r="J382" s="10"/>
    </row>
    <row r="383" spans="1:10" ht="21" x14ac:dyDescent="0.35">
      <c r="A383" s="295" t="s">
        <v>42</v>
      </c>
      <c r="B383" s="295"/>
      <c r="C383" s="295"/>
      <c r="D383" s="295"/>
      <c r="E383" s="295"/>
      <c r="F383" s="295"/>
      <c r="G383" s="46" t="s">
        <v>333</v>
      </c>
      <c r="H383" s="19">
        <v>1550000</v>
      </c>
      <c r="I383" s="10" t="s">
        <v>328</v>
      </c>
      <c r="J383" s="10"/>
    </row>
    <row r="384" spans="1:10" ht="21" x14ac:dyDescent="0.35">
      <c r="A384" s="2"/>
      <c r="B384" s="10" t="s">
        <v>41</v>
      </c>
      <c r="C384" s="10"/>
      <c r="D384" s="10"/>
      <c r="E384" s="10"/>
      <c r="F384" s="19"/>
      <c r="G384" s="10"/>
      <c r="H384" s="19"/>
      <c r="I384" s="10"/>
      <c r="J384" s="10"/>
    </row>
    <row r="385" spans="1:10" ht="21" x14ac:dyDescent="0.35">
      <c r="A385" s="294" t="s">
        <v>626</v>
      </c>
      <c r="B385" s="294"/>
      <c r="C385" s="294"/>
      <c r="D385" s="294"/>
      <c r="E385" s="294"/>
      <c r="F385" s="294"/>
      <c r="G385" s="294"/>
      <c r="H385" s="294"/>
      <c r="I385" s="294"/>
      <c r="J385" s="10"/>
    </row>
    <row r="386" spans="1:10" ht="13.5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 spans="1:10" ht="21" x14ac:dyDescent="0.35">
      <c r="A387" s="5" t="s">
        <v>585</v>
      </c>
      <c r="B387" s="10"/>
      <c r="C387" s="130"/>
      <c r="D387" s="10"/>
      <c r="E387" s="5" t="s">
        <v>327</v>
      </c>
      <c r="F387" s="4">
        <f>H390+H391</f>
        <v>11164290</v>
      </c>
      <c r="G387" s="5" t="s">
        <v>328</v>
      </c>
      <c r="H387" s="19"/>
      <c r="I387" s="10"/>
      <c r="J387" s="10"/>
    </row>
    <row r="388" spans="1:10" ht="21" x14ac:dyDescent="0.35">
      <c r="A388" s="21" t="s">
        <v>151</v>
      </c>
      <c r="B388" s="21"/>
      <c r="C388" s="21"/>
      <c r="D388" s="21"/>
      <c r="E388" s="21"/>
      <c r="F388" s="21"/>
      <c r="G388" s="46"/>
      <c r="H388" s="19"/>
      <c r="I388" s="10"/>
      <c r="J388" s="10"/>
    </row>
    <row r="389" spans="1:10" ht="21" x14ac:dyDescent="0.35">
      <c r="A389" s="10" t="s">
        <v>152</v>
      </c>
      <c r="B389" s="10"/>
      <c r="C389" s="130"/>
      <c r="D389" s="10"/>
      <c r="E389" s="10"/>
      <c r="F389" s="46"/>
      <c r="G389" s="19"/>
      <c r="H389" s="19"/>
      <c r="I389" s="10"/>
      <c r="J389" s="10"/>
    </row>
    <row r="390" spans="1:10" ht="21" x14ac:dyDescent="0.35">
      <c r="A390" s="10" t="s">
        <v>170</v>
      </c>
      <c r="B390" s="10"/>
      <c r="C390" s="130"/>
      <c r="D390" s="10"/>
      <c r="E390" s="10"/>
      <c r="F390" s="46"/>
      <c r="G390" s="46" t="s">
        <v>333</v>
      </c>
      <c r="H390" s="19">
        <v>7123290</v>
      </c>
      <c r="I390" s="10" t="s">
        <v>328</v>
      </c>
      <c r="J390" s="10"/>
    </row>
    <row r="391" spans="1:10" ht="21" x14ac:dyDescent="0.35">
      <c r="A391" s="10" t="s">
        <v>171</v>
      </c>
      <c r="B391" s="10"/>
      <c r="C391" s="130"/>
      <c r="D391" s="10"/>
      <c r="E391" s="10"/>
      <c r="F391" s="46"/>
      <c r="G391" s="48" t="s">
        <v>333</v>
      </c>
      <c r="H391" s="19">
        <v>4041000</v>
      </c>
      <c r="I391" s="10" t="s">
        <v>328</v>
      </c>
      <c r="J391" s="10"/>
    </row>
    <row r="392" spans="1:10" ht="21" x14ac:dyDescent="0.35">
      <c r="A392" s="10"/>
      <c r="B392" s="10" t="s">
        <v>153</v>
      </c>
      <c r="C392" s="10"/>
      <c r="D392" s="10"/>
      <c r="E392" s="10"/>
      <c r="F392" s="10"/>
      <c r="G392" s="10"/>
      <c r="H392" s="10"/>
      <c r="I392" s="10"/>
      <c r="J392" s="10"/>
    </row>
  </sheetData>
  <mergeCells count="137">
    <mergeCell ref="A1:H1"/>
    <mergeCell ref="A6:I6"/>
    <mergeCell ref="A7:I7"/>
    <mergeCell ref="A8:I8"/>
    <mergeCell ref="A2:H2"/>
    <mergeCell ref="A3:H3"/>
    <mergeCell ref="A9:D9"/>
    <mergeCell ref="A77:I77"/>
    <mergeCell ref="A79:E79"/>
    <mergeCell ref="A10:I10"/>
    <mergeCell ref="A11:I11"/>
    <mergeCell ref="A12:I12"/>
    <mergeCell ref="A13:I13"/>
    <mergeCell ref="A14:I14"/>
    <mergeCell ref="A15:I15"/>
    <mergeCell ref="A16:I16"/>
    <mergeCell ref="A172:E172"/>
    <mergeCell ref="A191:I191"/>
    <mergeCell ref="A192:I192"/>
    <mergeCell ref="A193:I193"/>
    <mergeCell ref="A76:I76"/>
    <mergeCell ref="A116:E116"/>
    <mergeCell ref="A138:E138"/>
    <mergeCell ref="A156:E156"/>
    <mergeCell ref="A197:G197"/>
    <mergeCell ref="H197:I197"/>
    <mergeCell ref="A198:G198"/>
    <mergeCell ref="H198:I198"/>
    <mergeCell ref="A194:I194"/>
    <mergeCell ref="A195:G195"/>
    <mergeCell ref="H195:I195"/>
    <mergeCell ref="A196:G196"/>
    <mergeCell ref="H196:I196"/>
    <mergeCell ref="A201:G201"/>
    <mergeCell ref="H201:I201"/>
    <mergeCell ref="A202:G202"/>
    <mergeCell ref="H202:I202"/>
    <mergeCell ref="A199:G199"/>
    <mergeCell ref="H199:I199"/>
    <mergeCell ref="A200:G200"/>
    <mergeCell ref="H200:I200"/>
    <mergeCell ref="A205:G205"/>
    <mergeCell ref="H205:I205"/>
    <mergeCell ref="A206:G206"/>
    <mergeCell ref="H206:I206"/>
    <mergeCell ref="A203:G203"/>
    <mergeCell ref="H203:I203"/>
    <mergeCell ref="A204:G204"/>
    <mergeCell ref="H204:I204"/>
    <mergeCell ref="A209:G209"/>
    <mergeCell ref="H209:I209"/>
    <mergeCell ref="A210:G210"/>
    <mergeCell ref="H210:I210"/>
    <mergeCell ref="A207:G207"/>
    <mergeCell ref="H207:I207"/>
    <mergeCell ref="A208:G208"/>
    <mergeCell ref="H208:I208"/>
    <mergeCell ref="A237:I237"/>
    <mergeCell ref="A238:I238"/>
    <mergeCell ref="A239:I239"/>
    <mergeCell ref="A250:G250"/>
    <mergeCell ref="H250:I250"/>
    <mergeCell ref="A211:G211"/>
    <mergeCell ref="H211:I211"/>
    <mergeCell ref="A235:I235"/>
    <mergeCell ref="A236:I236"/>
    <mergeCell ref="A253:G253"/>
    <mergeCell ref="H253:I253"/>
    <mergeCell ref="A254:G254"/>
    <mergeCell ref="H254:I254"/>
    <mergeCell ref="A251:G251"/>
    <mergeCell ref="H251:I251"/>
    <mergeCell ref="A252:G252"/>
    <mergeCell ref="H252:I252"/>
    <mergeCell ref="A257:G257"/>
    <mergeCell ref="H257:I257"/>
    <mergeCell ref="A258:G258"/>
    <mergeCell ref="H258:I258"/>
    <mergeCell ref="A255:G255"/>
    <mergeCell ref="H255:I255"/>
    <mergeCell ref="A256:G256"/>
    <mergeCell ref="H256:I256"/>
    <mergeCell ref="A261:G261"/>
    <mergeCell ref="H261:I261"/>
    <mergeCell ref="A262:G262"/>
    <mergeCell ref="H262:I262"/>
    <mergeCell ref="A259:G259"/>
    <mergeCell ref="H259:I259"/>
    <mergeCell ref="A260:G260"/>
    <mergeCell ref="H260:I260"/>
    <mergeCell ref="A265:G265"/>
    <mergeCell ref="H265:I265"/>
    <mergeCell ref="A266:G266"/>
    <mergeCell ref="H266:I266"/>
    <mergeCell ref="A263:G263"/>
    <mergeCell ref="H263:I263"/>
    <mergeCell ref="A264:G264"/>
    <mergeCell ref="H264:I264"/>
    <mergeCell ref="A309:I309"/>
    <mergeCell ref="A310:I310"/>
    <mergeCell ref="A311:I311"/>
    <mergeCell ref="A312:D312"/>
    <mergeCell ref="F277:H277"/>
    <mergeCell ref="E278:I278"/>
    <mergeCell ref="A282:D282"/>
    <mergeCell ref="A308:I308"/>
    <mergeCell ref="A333:D333"/>
    <mergeCell ref="A324:E324"/>
    <mergeCell ref="A326:E326"/>
    <mergeCell ref="A328:E328"/>
    <mergeCell ref="A330:G330"/>
    <mergeCell ref="A315:D315"/>
    <mergeCell ref="A317:D317"/>
    <mergeCell ref="A319:D319"/>
    <mergeCell ref="A321:D321"/>
    <mergeCell ref="A346:F346"/>
    <mergeCell ref="A348:F348"/>
    <mergeCell ref="A351:D351"/>
    <mergeCell ref="A353:D353"/>
    <mergeCell ref="A335:D335"/>
    <mergeCell ref="A337:D337"/>
    <mergeCell ref="A341:E341"/>
    <mergeCell ref="A366:D366"/>
    <mergeCell ref="A368:D368"/>
    <mergeCell ref="A370:D370"/>
    <mergeCell ref="A356:D356"/>
    <mergeCell ref="A357:D357"/>
    <mergeCell ref="A359:D359"/>
    <mergeCell ref="A362:I362"/>
    <mergeCell ref="A364:F364"/>
    <mergeCell ref="A383:F383"/>
    <mergeCell ref="A385:I385"/>
    <mergeCell ref="A372:D372"/>
    <mergeCell ref="A376:D376"/>
    <mergeCell ref="A378:E378"/>
    <mergeCell ref="A380:E380"/>
    <mergeCell ref="A374:D374"/>
  </mergeCells>
  <phoneticPr fontId="9" type="noConversion"/>
  <pageMargins left="0.53" right="0.12" top="0.57999999999999996" bottom="0.66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opLeftCell="A172" workbookViewId="0">
      <selection activeCell="C193" sqref="C193"/>
    </sheetView>
  </sheetViews>
  <sheetFormatPr defaultRowHeight="12.75" x14ac:dyDescent="0.2"/>
  <cols>
    <col min="1" max="1" width="14.5703125" customWidth="1"/>
    <col min="2" max="2" width="21.28515625" customWidth="1"/>
    <col min="3" max="3" width="20.5703125" customWidth="1"/>
    <col min="4" max="4" width="17.7109375" customWidth="1"/>
    <col min="5" max="5" width="18.42578125" customWidth="1"/>
    <col min="7" max="7" width="10.28515625" customWidth="1"/>
  </cols>
  <sheetData>
    <row r="1" spans="1:5" ht="21" x14ac:dyDescent="0.35">
      <c r="E1" s="46">
        <v>12</v>
      </c>
    </row>
    <row r="2" spans="1:5" ht="21" x14ac:dyDescent="0.35">
      <c r="A2" s="299" t="s">
        <v>839</v>
      </c>
      <c r="B2" s="299"/>
      <c r="C2" s="299"/>
      <c r="D2" s="299"/>
      <c r="E2" s="299"/>
    </row>
    <row r="3" spans="1:5" ht="21" x14ac:dyDescent="0.35">
      <c r="A3" s="299" t="s">
        <v>206</v>
      </c>
      <c r="B3" s="299"/>
      <c r="C3" s="299"/>
      <c r="D3" s="299"/>
      <c r="E3" s="299"/>
    </row>
    <row r="4" spans="1:5" ht="21" x14ac:dyDescent="0.35">
      <c r="A4" s="299" t="s">
        <v>207</v>
      </c>
      <c r="B4" s="299"/>
      <c r="C4" s="299"/>
      <c r="D4" s="299"/>
      <c r="E4" s="299"/>
    </row>
    <row r="5" spans="1:5" ht="21" x14ac:dyDescent="0.35">
      <c r="A5" s="5" t="s">
        <v>840</v>
      </c>
      <c r="B5" s="10"/>
      <c r="C5" s="10"/>
      <c r="D5" s="10"/>
      <c r="E5" s="10"/>
    </row>
    <row r="6" spans="1:5" ht="21" x14ac:dyDescent="0.35">
      <c r="A6" s="171" t="s">
        <v>841</v>
      </c>
      <c r="B6" s="172" t="s">
        <v>842</v>
      </c>
      <c r="C6" s="172" t="s">
        <v>843</v>
      </c>
      <c r="D6" s="172" t="s">
        <v>327</v>
      </c>
      <c r="E6" s="10"/>
    </row>
    <row r="7" spans="1:5" ht="21" x14ac:dyDescent="0.35">
      <c r="A7" s="173" t="s">
        <v>844</v>
      </c>
      <c r="B7" s="174" t="s">
        <v>845</v>
      </c>
      <c r="C7" s="174" t="s">
        <v>846</v>
      </c>
      <c r="D7" s="175"/>
      <c r="E7" s="10"/>
    </row>
    <row r="8" spans="1:5" ht="21" x14ac:dyDescent="0.35">
      <c r="A8" s="176" t="s">
        <v>331</v>
      </c>
      <c r="B8" s="177">
        <v>4804200</v>
      </c>
      <c r="C8" s="178">
        <v>1147000</v>
      </c>
      <c r="D8" s="179">
        <f>SUM(B8:C8)</f>
        <v>5951200</v>
      </c>
      <c r="E8" s="10"/>
    </row>
    <row r="9" spans="1:5" ht="21" x14ac:dyDescent="0.35">
      <c r="A9" s="180" t="s">
        <v>587</v>
      </c>
      <c r="B9" s="181">
        <v>2204600</v>
      </c>
      <c r="C9" s="182">
        <v>396000</v>
      </c>
      <c r="D9" s="183">
        <f>SUM(B9:C9)</f>
        <v>2600600</v>
      </c>
      <c r="E9" s="10"/>
    </row>
    <row r="10" spans="1:5" ht="21" x14ac:dyDescent="0.35">
      <c r="A10" s="180" t="s">
        <v>365</v>
      </c>
      <c r="B10" s="181">
        <v>1591500</v>
      </c>
      <c r="C10" s="182">
        <v>53000</v>
      </c>
      <c r="D10" s="183">
        <f>SUM(B10:C10)</f>
        <v>1644500</v>
      </c>
      <c r="E10" s="10"/>
    </row>
    <row r="11" spans="1:5" ht="21" x14ac:dyDescent="0.35">
      <c r="A11" s="180" t="s">
        <v>847</v>
      </c>
      <c r="B11" s="181">
        <v>0</v>
      </c>
      <c r="C11" s="182">
        <v>0</v>
      </c>
      <c r="D11" s="183">
        <f>SUM(B11:C11)</f>
        <v>0</v>
      </c>
      <c r="E11" s="10"/>
    </row>
    <row r="12" spans="1:5" ht="21" x14ac:dyDescent="0.35">
      <c r="A12" s="184" t="s">
        <v>589</v>
      </c>
      <c r="B12" s="185">
        <v>20000</v>
      </c>
      <c r="C12" s="186">
        <v>0</v>
      </c>
      <c r="D12" s="187">
        <f>SUM(B12:C12)</f>
        <v>20000</v>
      </c>
      <c r="E12" s="10"/>
    </row>
    <row r="13" spans="1:5" ht="21.75" thickBot="1" x14ac:dyDescent="0.4">
      <c r="A13" s="169" t="s">
        <v>327</v>
      </c>
      <c r="B13" s="188">
        <f>SUM(B8:B12)</f>
        <v>8620300</v>
      </c>
      <c r="C13" s="189">
        <f>SUM(C8:C12)</f>
        <v>1596000</v>
      </c>
      <c r="D13" s="190">
        <f>SUM(D8:D12)</f>
        <v>10216300</v>
      </c>
      <c r="E13" s="10"/>
    </row>
    <row r="14" spans="1:5" ht="21.75" thickTop="1" x14ac:dyDescent="0.35">
      <c r="A14" s="135"/>
      <c r="B14" s="191"/>
      <c r="C14" s="192"/>
      <c r="D14" s="193"/>
      <c r="E14" s="10"/>
    </row>
    <row r="15" spans="1:5" ht="21" x14ac:dyDescent="0.35">
      <c r="A15" s="135"/>
      <c r="B15" s="191"/>
      <c r="C15" s="192"/>
      <c r="D15" s="193"/>
      <c r="E15" s="10"/>
    </row>
    <row r="16" spans="1:5" ht="21" x14ac:dyDescent="0.35">
      <c r="A16" s="10"/>
      <c r="B16" s="10"/>
      <c r="C16" s="10"/>
      <c r="D16" s="10"/>
      <c r="E16" s="10"/>
    </row>
    <row r="17" spans="1:5" ht="21" x14ac:dyDescent="0.35">
      <c r="A17" s="5" t="s">
        <v>848</v>
      </c>
      <c r="B17" s="10"/>
      <c r="C17" s="10"/>
      <c r="D17" s="10"/>
      <c r="E17" s="10"/>
    </row>
    <row r="18" spans="1:5" ht="21" x14ac:dyDescent="0.35">
      <c r="A18" s="171" t="s">
        <v>841</v>
      </c>
      <c r="B18" s="194" t="s">
        <v>849</v>
      </c>
      <c r="C18" s="172"/>
      <c r="D18" s="135"/>
      <c r="E18" s="10"/>
    </row>
    <row r="19" spans="1:5" ht="21" x14ac:dyDescent="0.35">
      <c r="A19" s="195"/>
      <c r="B19" s="196" t="s">
        <v>850</v>
      </c>
      <c r="C19" s="197" t="s">
        <v>327</v>
      </c>
      <c r="D19" s="135"/>
      <c r="E19" s="10"/>
    </row>
    <row r="20" spans="1:5" ht="21" x14ac:dyDescent="0.35">
      <c r="A20" s="173" t="s">
        <v>844</v>
      </c>
      <c r="B20" s="198" t="s">
        <v>851</v>
      </c>
      <c r="C20" s="199"/>
      <c r="D20" s="192"/>
      <c r="E20" s="10"/>
    </row>
    <row r="21" spans="1:5" ht="21" x14ac:dyDescent="0.35">
      <c r="A21" s="200" t="s">
        <v>331</v>
      </c>
      <c r="B21" s="201">
        <v>0</v>
      </c>
      <c r="C21" s="201">
        <f t="shared" ref="C21:C26" si="0">SUM(B21)</f>
        <v>0</v>
      </c>
      <c r="D21" s="202"/>
      <c r="E21" s="10"/>
    </row>
    <row r="22" spans="1:5" ht="21" x14ac:dyDescent="0.35">
      <c r="A22" s="203" t="s">
        <v>587</v>
      </c>
      <c r="B22" s="204">
        <v>233300</v>
      </c>
      <c r="C22" s="205">
        <f t="shared" si="0"/>
        <v>233300</v>
      </c>
      <c r="D22" s="202"/>
      <c r="E22" s="10"/>
    </row>
    <row r="23" spans="1:5" ht="21" x14ac:dyDescent="0.35">
      <c r="A23" s="203" t="s">
        <v>365</v>
      </c>
      <c r="B23" s="205">
        <v>0</v>
      </c>
      <c r="C23" s="205">
        <f t="shared" si="0"/>
        <v>0</v>
      </c>
      <c r="D23" s="202"/>
      <c r="E23" s="10"/>
    </row>
    <row r="24" spans="1:5" ht="21" x14ac:dyDescent="0.35">
      <c r="A24" s="203" t="s">
        <v>847</v>
      </c>
      <c r="B24" s="205">
        <v>0</v>
      </c>
      <c r="C24" s="205">
        <f t="shared" si="0"/>
        <v>0</v>
      </c>
      <c r="D24" s="202"/>
      <c r="E24" s="10"/>
    </row>
    <row r="25" spans="1:5" ht="21" x14ac:dyDescent="0.35">
      <c r="A25" s="206" t="s">
        <v>589</v>
      </c>
      <c r="B25" s="207">
        <v>35000</v>
      </c>
      <c r="C25" s="208">
        <f t="shared" si="0"/>
        <v>35000</v>
      </c>
      <c r="D25" s="202"/>
      <c r="E25" s="10"/>
    </row>
    <row r="26" spans="1:5" ht="21.75" thickBot="1" x14ac:dyDescent="0.4">
      <c r="A26" s="169" t="s">
        <v>327</v>
      </c>
      <c r="B26" s="209">
        <f>SUM(B21:B25)</f>
        <v>268300</v>
      </c>
      <c r="C26" s="209">
        <f t="shared" si="0"/>
        <v>268300</v>
      </c>
      <c r="D26" s="210"/>
      <c r="E26" s="10"/>
    </row>
    <row r="27" spans="1:5" ht="21.75" thickTop="1" x14ac:dyDescent="0.35">
      <c r="A27" s="10"/>
      <c r="B27" s="10"/>
      <c r="C27" s="10"/>
      <c r="D27" s="10"/>
      <c r="E27" s="10"/>
    </row>
    <row r="28" spans="1:5" ht="21" x14ac:dyDescent="0.35">
      <c r="A28" s="10"/>
      <c r="B28" s="10"/>
      <c r="C28" s="10"/>
      <c r="D28" s="10"/>
      <c r="E28" s="10"/>
    </row>
    <row r="29" spans="1:5" ht="21" x14ac:dyDescent="0.35">
      <c r="A29" s="10"/>
      <c r="B29" s="10"/>
      <c r="C29" s="10"/>
      <c r="D29" s="10"/>
      <c r="E29" s="10"/>
    </row>
    <row r="30" spans="1:5" ht="21" x14ac:dyDescent="0.35">
      <c r="A30" s="10"/>
      <c r="B30" s="10"/>
      <c r="C30" s="10"/>
      <c r="D30" s="10"/>
      <c r="E30" s="10"/>
    </row>
    <row r="31" spans="1:5" ht="21" x14ac:dyDescent="0.35">
      <c r="A31" s="10"/>
      <c r="B31" s="10"/>
      <c r="C31" s="10"/>
      <c r="D31" s="10"/>
      <c r="E31" s="10"/>
    </row>
    <row r="32" spans="1:5" ht="21" x14ac:dyDescent="0.35">
      <c r="A32" s="10"/>
      <c r="B32" s="10"/>
      <c r="C32" s="10"/>
      <c r="D32" s="10"/>
      <c r="E32" s="10"/>
    </row>
    <row r="33" spans="1:5" ht="21" x14ac:dyDescent="0.35">
      <c r="A33" s="10"/>
      <c r="B33" s="10"/>
      <c r="C33" s="10"/>
      <c r="D33" s="10"/>
      <c r="E33" s="10"/>
    </row>
    <row r="34" spans="1:5" ht="21" x14ac:dyDescent="0.35">
      <c r="A34" s="10"/>
      <c r="B34" s="10"/>
      <c r="C34" s="10"/>
      <c r="D34" s="10"/>
      <c r="E34" s="10"/>
    </row>
    <row r="35" spans="1:5" ht="21" x14ac:dyDescent="0.35">
      <c r="A35" s="10"/>
      <c r="B35" s="10"/>
      <c r="C35" s="10"/>
      <c r="D35" s="10"/>
      <c r="E35" s="10"/>
    </row>
    <row r="36" spans="1:5" ht="21" x14ac:dyDescent="0.35">
      <c r="A36" s="10"/>
      <c r="B36" s="10"/>
      <c r="C36" s="10"/>
      <c r="D36" s="10"/>
      <c r="E36" s="10">
        <v>13</v>
      </c>
    </row>
    <row r="37" spans="1:5" ht="21" x14ac:dyDescent="0.35">
      <c r="A37" s="10"/>
      <c r="B37" s="10"/>
      <c r="C37" s="10"/>
      <c r="D37" s="10"/>
      <c r="E37" s="42"/>
    </row>
    <row r="38" spans="1:5" ht="21" x14ac:dyDescent="0.35">
      <c r="A38" s="5" t="s">
        <v>852</v>
      </c>
      <c r="B38" s="10"/>
      <c r="C38" s="10"/>
      <c r="D38" s="10"/>
      <c r="E38" s="10"/>
    </row>
    <row r="39" spans="1:5" ht="21" x14ac:dyDescent="0.35">
      <c r="A39" s="171" t="s">
        <v>841</v>
      </c>
      <c r="B39" s="194" t="s">
        <v>849</v>
      </c>
      <c r="C39" s="211" t="s">
        <v>853</v>
      </c>
      <c r="D39" s="172" t="s">
        <v>854</v>
      </c>
      <c r="E39" s="172"/>
    </row>
    <row r="40" spans="1:5" ht="21" x14ac:dyDescent="0.35">
      <c r="A40" s="195"/>
      <c r="B40" s="196" t="s">
        <v>855</v>
      </c>
      <c r="C40" s="212" t="s">
        <v>856</v>
      </c>
      <c r="D40" s="197"/>
      <c r="E40" s="197" t="s">
        <v>327</v>
      </c>
    </row>
    <row r="41" spans="1:5" ht="21" x14ac:dyDescent="0.35">
      <c r="A41" s="173" t="s">
        <v>844</v>
      </c>
      <c r="B41" s="198" t="s">
        <v>857</v>
      </c>
      <c r="C41" s="213" t="s">
        <v>858</v>
      </c>
      <c r="D41" s="213" t="s">
        <v>859</v>
      </c>
      <c r="E41" s="214"/>
    </row>
    <row r="42" spans="1:5" ht="21" x14ac:dyDescent="0.35">
      <c r="A42" s="176" t="s">
        <v>331</v>
      </c>
      <c r="B42" s="178">
        <v>778000</v>
      </c>
      <c r="C42" s="178">
        <v>1948900</v>
      </c>
      <c r="D42" s="215">
        <v>0</v>
      </c>
      <c r="E42" s="216">
        <f>SUM(B42:D42)</f>
        <v>2726900</v>
      </c>
    </row>
    <row r="43" spans="1:5" ht="21" x14ac:dyDescent="0.35">
      <c r="A43" s="180" t="s">
        <v>587</v>
      </c>
      <c r="B43" s="182">
        <v>576000</v>
      </c>
      <c r="C43" s="182">
        <v>3692540</v>
      </c>
      <c r="D43" s="217">
        <v>0</v>
      </c>
      <c r="E43" s="218">
        <f>SUM(B43:D43)</f>
        <v>4268540</v>
      </c>
    </row>
    <row r="44" spans="1:5" ht="21" x14ac:dyDescent="0.35">
      <c r="A44" s="180" t="s">
        <v>365</v>
      </c>
      <c r="B44" s="182">
        <v>1839400</v>
      </c>
      <c r="C44" s="182">
        <v>0</v>
      </c>
      <c r="D44" s="217">
        <v>0</v>
      </c>
      <c r="E44" s="218">
        <f>SUM(C44:D44)</f>
        <v>0</v>
      </c>
    </row>
    <row r="45" spans="1:5" ht="21" x14ac:dyDescent="0.35">
      <c r="A45" s="180" t="s">
        <v>847</v>
      </c>
      <c r="B45" s="182">
        <v>0</v>
      </c>
      <c r="C45" s="182">
        <v>0</v>
      </c>
      <c r="D45" s="217">
        <v>0</v>
      </c>
      <c r="E45" s="218">
        <f>SUM(C45:D45)</f>
        <v>0</v>
      </c>
    </row>
    <row r="46" spans="1:5" ht="21" x14ac:dyDescent="0.35">
      <c r="A46" s="184" t="s">
        <v>589</v>
      </c>
      <c r="B46" s="186">
        <v>0</v>
      </c>
      <c r="C46" s="186">
        <v>2000800</v>
      </c>
      <c r="D46" s="215">
        <v>90000</v>
      </c>
      <c r="E46" s="216">
        <f>SUM(C46:D46)</f>
        <v>2090800</v>
      </c>
    </row>
    <row r="47" spans="1:5" ht="21.75" thickBot="1" x14ac:dyDescent="0.4">
      <c r="A47" s="170" t="s">
        <v>327</v>
      </c>
      <c r="B47" s="188">
        <f>SUM(B42:B46)</f>
        <v>3193400</v>
      </c>
      <c r="C47" s="189">
        <f>SUM(C42:C46)</f>
        <v>7642240</v>
      </c>
      <c r="D47" s="219">
        <f>SUM(D42:D46)</f>
        <v>90000</v>
      </c>
      <c r="E47" s="219">
        <f>SUM(B47:D47)</f>
        <v>10925640</v>
      </c>
    </row>
    <row r="48" spans="1:5" ht="21.75" thickTop="1" x14ac:dyDescent="0.35">
      <c r="A48" s="135"/>
      <c r="B48" s="220"/>
      <c r="C48" s="221"/>
      <c r="D48" s="221"/>
      <c r="E48" s="10"/>
    </row>
    <row r="49" spans="1:5" ht="21" x14ac:dyDescent="0.35">
      <c r="A49" s="135"/>
      <c r="B49" s="220"/>
      <c r="C49" s="221"/>
      <c r="D49" s="221"/>
      <c r="E49" s="10"/>
    </row>
    <row r="50" spans="1:5" ht="21" x14ac:dyDescent="0.35">
      <c r="A50" s="10"/>
      <c r="B50" s="10"/>
      <c r="C50" s="10"/>
      <c r="D50" s="10"/>
      <c r="E50" s="10"/>
    </row>
    <row r="51" spans="1:5" ht="21" x14ac:dyDescent="0.35">
      <c r="A51" s="10"/>
      <c r="B51" s="10"/>
      <c r="C51" s="10"/>
      <c r="D51" s="10"/>
      <c r="E51" s="10"/>
    </row>
    <row r="52" spans="1:5" ht="21" x14ac:dyDescent="0.35">
      <c r="A52" s="5" t="s">
        <v>860</v>
      </c>
      <c r="B52" s="10"/>
      <c r="C52" s="10"/>
      <c r="D52" s="10"/>
      <c r="E52" s="10"/>
    </row>
    <row r="53" spans="1:5" ht="21" x14ac:dyDescent="0.35">
      <c r="A53" s="171" t="s">
        <v>841</v>
      </c>
      <c r="B53" s="172" t="s">
        <v>849</v>
      </c>
      <c r="C53" s="211" t="s">
        <v>861</v>
      </c>
      <c r="D53" s="172"/>
      <c r="E53" s="10"/>
    </row>
    <row r="54" spans="1:5" ht="21" x14ac:dyDescent="0.35">
      <c r="A54" s="195"/>
      <c r="B54" s="197" t="s">
        <v>862</v>
      </c>
      <c r="C54" s="212" t="s">
        <v>863</v>
      </c>
      <c r="D54" s="197" t="s">
        <v>327</v>
      </c>
      <c r="E54" s="10"/>
    </row>
    <row r="55" spans="1:5" ht="21" x14ac:dyDescent="0.35">
      <c r="A55" s="173" t="s">
        <v>844</v>
      </c>
      <c r="B55" s="174" t="s">
        <v>864</v>
      </c>
      <c r="C55" s="213" t="s">
        <v>865</v>
      </c>
      <c r="D55" s="214"/>
      <c r="E55" s="10"/>
    </row>
    <row r="56" spans="1:5" ht="21" x14ac:dyDescent="0.35">
      <c r="A56" s="176" t="s">
        <v>331</v>
      </c>
      <c r="B56" s="222">
        <v>0</v>
      </c>
      <c r="C56" s="223">
        <v>0</v>
      </c>
      <c r="D56" s="215"/>
      <c r="E56" s="10"/>
    </row>
    <row r="57" spans="1:5" ht="21" x14ac:dyDescent="0.35">
      <c r="A57" s="180" t="s">
        <v>587</v>
      </c>
      <c r="B57" s="217">
        <v>170000</v>
      </c>
      <c r="C57" s="224">
        <v>20000</v>
      </c>
      <c r="D57" s="218">
        <f>SUM(B57:C57)</f>
        <v>190000</v>
      </c>
      <c r="E57" s="10"/>
    </row>
    <row r="58" spans="1:5" ht="21" x14ac:dyDescent="0.35">
      <c r="A58" s="180" t="s">
        <v>365</v>
      </c>
      <c r="B58" s="217">
        <v>0</v>
      </c>
      <c r="C58" s="224">
        <v>0</v>
      </c>
      <c r="D58" s="218">
        <f>SUM(B58:C58)</f>
        <v>0</v>
      </c>
      <c r="E58" s="10"/>
    </row>
    <row r="59" spans="1:5" ht="21" x14ac:dyDescent="0.35">
      <c r="A59" s="180" t="s">
        <v>847</v>
      </c>
      <c r="B59" s="217">
        <v>0</v>
      </c>
      <c r="C59" s="224">
        <v>0</v>
      </c>
      <c r="D59" s="218">
        <f>SUM(B59:C59)</f>
        <v>0</v>
      </c>
      <c r="E59" s="10"/>
    </row>
    <row r="60" spans="1:5" ht="21" x14ac:dyDescent="0.35">
      <c r="A60" s="184" t="s">
        <v>589</v>
      </c>
      <c r="B60" s="225">
        <v>0</v>
      </c>
      <c r="C60" s="226">
        <v>150000</v>
      </c>
      <c r="D60" s="216">
        <f>SUM(B60:C60)</f>
        <v>150000</v>
      </c>
      <c r="E60" s="10"/>
    </row>
    <row r="61" spans="1:5" ht="21.75" thickBot="1" x14ac:dyDescent="0.4">
      <c r="A61" s="169" t="s">
        <v>327</v>
      </c>
      <c r="B61" s="190">
        <f>SUM(B56:B60)</f>
        <v>170000</v>
      </c>
      <c r="C61" s="227">
        <f>SUM(C56:C60)</f>
        <v>170000</v>
      </c>
      <c r="D61" s="219">
        <f>SUM(D57:D60)</f>
        <v>340000</v>
      </c>
      <c r="E61" s="10"/>
    </row>
    <row r="62" spans="1:5" ht="21.75" thickTop="1" x14ac:dyDescent="0.35">
      <c r="A62" s="10"/>
      <c r="B62" s="10"/>
      <c r="C62" s="10"/>
      <c r="D62" s="10"/>
      <c r="E62" s="10"/>
    </row>
    <row r="63" spans="1:5" ht="21" x14ac:dyDescent="0.35">
      <c r="A63" s="10"/>
      <c r="B63" s="10"/>
      <c r="C63" s="10"/>
      <c r="D63" s="10"/>
      <c r="E63" s="10"/>
    </row>
    <row r="64" spans="1:5" ht="21" x14ac:dyDescent="0.35">
      <c r="A64" s="10"/>
      <c r="B64" s="10"/>
      <c r="C64" s="10"/>
      <c r="D64" s="10"/>
      <c r="E64" s="10"/>
    </row>
    <row r="65" spans="1:5" ht="21" x14ac:dyDescent="0.35">
      <c r="A65" s="10"/>
      <c r="B65" s="10"/>
      <c r="C65" s="10"/>
      <c r="D65" s="10"/>
      <c r="E65" s="10"/>
    </row>
    <row r="66" spans="1:5" ht="21" x14ac:dyDescent="0.35">
      <c r="A66" s="10"/>
      <c r="B66" s="10"/>
      <c r="C66" s="10"/>
      <c r="D66" s="10"/>
      <c r="E66" s="10"/>
    </row>
    <row r="67" spans="1:5" ht="21" x14ac:dyDescent="0.35">
      <c r="A67" s="10"/>
      <c r="B67" s="10"/>
      <c r="C67" s="10"/>
      <c r="D67" s="10"/>
      <c r="E67" s="10"/>
    </row>
    <row r="68" spans="1:5" ht="21" x14ac:dyDescent="0.35">
      <c r="A68" s="10"/>
      <c r="B68" s="10"/>
      <c r="C68" s="10"/>
      <c r="D68" s="10"/>
      <c r="E68" s="42"/>
    </row>
    <row r="69" spans="1:5" ht="21" x14ac:dyDescent="0.35">
      <c r="A69" s="10"/>
      <c r="B69" s="10"/>
      <c r="C69" s="10"/>
      <c r="D69" s="10"/>
      <c r="E69" s="42"/>
    </row>
    <row r="70" spans="1:5" ht="21" x14ac:dyDescent="0.35">
      <c r="A70" s="10"/>
      <c r="B70" s="10"/>
      <c r="C70" s="10"/>
      <c r="D70" s="10"/>
      <c r="E70" s="42"/>
    </row>
    <row r="71" spans="1:5" ht="21" x14ac:dyDescent="0.35">
      <c r="A71" s="10"/>
      <c r="B71" s="10"/>
      <c r="C71" s="10"/>
      <c r="D71" s="10"/>
      <c r="E71" s="46">
        <v>14</v>
      </c>
    </row>
    <row r="72" spans="1:5" ht="21" x14ac:dyDescent="0.35">
      <c r="A72" s="5" t="s">
        <v>866</v>
      </c>
      <c r="B72" s="10"/>
      <c r="C72" s="10"/>
      <c r="D72" s="10"/>
      <c r="E72" s="10"/>
    </row>
    <row r="73" spans="1:5" ht="21" x14ac:dyDescent="0.35">
      <c r="A73" s="171" t="s">
        <v>841</v>
      </c>
      <c r="B73" s="172" t="s">
        <v>867</v>
      </c>
      <c r="C73" s="172" t="s">
        <v>327</v>
      </c>
      <c r="D73" s="135"/>
      <c r="E73" s="10"/>
    </row>
    <row r="74" spans="1:5" ht="21" x14ac:dyDescent="0.35">
      <c r="A74" s="195"/>
      <c r="B74" s="197" t="s">
        <v>868</v>
      </c>
      <c r="C74" s="197"/>
      <c r="D74" s="135"/>
      <c r="E74" s="10"/>
    </row>
    <row r="75" spans="1:5" ht="21" x14ac:dyDescent="0.35">
      <c r="A75" s="173" t="s">
        <v>844</v>
      </c>
      <c r="B75" s="174" t="s">
        <v>869</v>
      </c>
      <c r="C75" s="173"/>
      <c r="D75" s="192"/>
      <c r="E75" s="10"/>
    </row>
    <row r="76" spans="1:5" ht="21" x14ac:dyDescent="0.35">
      <c r="A76" s="176" t="s">
        <v>331</v>
      </c>
      <c r="B76" s="222">
        <v>0</v>
      </c>
      <c r="C76" s="228">
        <f t="shared" ref="C76:C81" si="1">SUM(B76)</f>
        <v>0</v>
      </c>
      <c r="D76" s="229"/>
      <c r="E76" s="10"/>
    </row>
    <row r="77" spans="1:5" ht="21" x14ac:dyDescent="0.35">
      <c r="A77" s="180" t="s">
        <v>587</v>
      </c>
      <c r="B77" s="217">
        <v>148000</v>
      </c>
      <c r="C77" s="218">
        <f t="shared" si="1"/>
        <v>148000</v>
      </c>
      <c r="D77" s="229"/>
      <c r="E77" s="10"/>
    </row>
    <row r="78" spans="1:5" ht="21" x14ac:dyDescent="0.35">
      <c r="A78" s="180" t="s">
        <v>365</v>
      </c>
      <c r="B78" s="217">
        <v>0</v>
      </c>
      <c r="C78" s="218">
        <f t="shared" si="1"/>
        <v>0</v>
      </c>
      <c r="D78" s="229"/>
      <c r="E78" s="10"/>
    </row>
    <row r="79" spans="1:5" ht="21" x14ac:dyDescent="0.35">
      <c r="A79" s="180" t="s">
        <v>847</v>
      </c>
      <c r="B79" s="217">
        <v>0</v>
      </c>
      <c r="C79" s="218">
        <f t="shared" si="1"/>
        <v>0</v>
      </c>
      <c r="D79" s="229"/>
      <c r="E79" s="10"/>
    </row>
    <row r="80" spans="1:5" ht="21" x14ac:dyDescent="0.35">
      <c r="A80" s="184" t="s">
        <v>589</v>
      </c>
      <c r="B80" s="225">
        <v>105000</v>
      </c>
      <c r="C80" s="230">
        <f t="shared" si="1"/>
        <v>105000</v>
      </c>
      <c r="D80" s="229"/>
      <c r="E80" s="10"/>
    </row>
    <row r="81" spans="1:5" ht="21.75" thickBot="1" x14ac:dyDescent="0.4">
      <c r="A81" s="169" t="s">
        <v>327</v>
      </c>
      <c r="B81" s="190">
        <f>SUM(B76:B80)</f>
        <v>253000</v>
      </c>
      <c r="C81" s="219">
        <f t="shared" si="1"/>
        <v>253000</v>
      </c>
      <c r="D81" s="229"/>
      <c r="E81" s="10"/>
    </row>
    <row r="82" spans="1:5" ht="21.75" thickTop="1" x14ac:dyDescent="0.35">
      <c r="A82" s="10"/>
      <c r="B82" s="10"/>
      <c r="C82" s="10"/>
      <c r="D82" s="229"/>
      <c r="E82" s="10"/>
    </row>
    <row r="83" spans="1:5" ht="21" x14ac:dyDescent="0.35">
      <c r="A83" s="10"/>
      <c r="B83" s="10"/>
      <c r="C83" s="10"/>
      <c r="D83" s="10"/>
      <c r="E83" s="10"/>
    </row>
    <row r="84" spans="1:5" ht="21" x14ac:dyDescent="0.35">
      <c r="A84" s="5" t="s">
        <v>870</v>
      </c>
      <c r="B84" s="10"/>
      <c r="C84" s="10"/>
      <c r="D84" s="10"/>
      <c r="E84" s="10"/>
    </row>
    <row r="85" spans="1:5" ht="18.75" x14ac:dyDescent="0.3">
      <c r="A85" s="231" t="s">
        <v>841</v>
      </c>
      <c r="B85" s="88" t="s">
        <v>849</v>
      </c>
      <c r="C85" s="211" t="s">
        <v>871</v>
      </c>
      <c r="D85" s="88" t="s">
        <v>872</v>
      </c>
      <c r="E85" s="88" t="s">
        <v>327</v>
      </c>
    </row>
    <row r="86" spans="1:5" ht="18.75" x14ac:dyDescent="0.3">
      <c r="A86" s="232"/>
      <c r="B86" s="233" t="s">
        <v>873</v>
      </c>
      <c r="C86" s="212"/>
      <c r="D86" s="233"/>
      <c r="E86" s="104"/>
    </row>
    <row r="87" spans="1:5" ht="18.75" x14ac:dyDescent="0.3">
      <c r="A87" s="234" t="s">
        <v>844</v>
      </c>
      <c r="B87" s="213" t="s">
        <v>874</v>
      </c>
      <c r="C87" s="213" t="s">
        <v>875</v>
      </c>
      <c r="D87" s="213" t="s">
        <v>876</v>
      </c>
      <c r="E87" s="235"/>
    </row>
    <row r="88" spans="1:5" ht="18.75" x14ac:dyDescent="0.3">
      <c r="A88" s="236" t="s">
        <v>331</v>
      </c>
      <c r="B88" s="237">
        <v>1310000</v>
      </c>
      <c r="C88" s="238">
        <v>0</v>
      </c>
      <c r="D88" s="237">
        <v>0</v>
      </c>
      <c r="E88" s="239">
        <f t="shared" ref="E88:E93" si="2">SUM(B88:D88)</f>
        <v>1310000</v>
      </c>
    </row>
    <row r="89" spans="1:5" ht="18.75" x14ac:dyDescent="0.3">
      <c r="A89" s="240" t="s">
        <v>587</v>
      </c>
      <c r="B89" s="241">
        <v>1301000</v>
      </c>
      <c r="C89" s="242">
        <v>0</v>
      </c>
      <c r="D89" s="241">
        <v>0</v>
      </c>
      <c r="E89" s="243">
        <f t="shared" si="2"/>
        <v>1301000</v>
      </c>
    </row>
    <row r="90" spans="1:5" ht="18.75" x14ac:dyDescent="0.3">
      <c r="A90" s="240" t="s">
        <v>365</v>
      </c>
      <c r="B90" s="241">
        <v>51700</v>
      </c>
      <c r="C90" s="242">
        <v>0</v>
      </c>
      <c r="D90" s="241">
        <v>0</v>
      </c>
      <c r="E90" s="243">
        <f t="shared" si="2"/>
        <v>51700</v>
      </c>
    </row>
    <row r="91" spans="1:5" ht="18.75" x14ac:dyDescent="0.3">
      <c r="A91" s="240" t="s">
        <v>847</v>
      </c>
      <c r="B91" s="241">
        <v>0</v>
      </c>
      <c r="C91" s="242">
        <v>0</v>
      </c>
      <c r="D91" s="241">
        <v>0</v>
      </c>
      <c r="E91" s="243">
        <f t="shared" si="2"/>
        <v>0</v>
      </c>
    </row>
    <row r="92" spans="1:5" ht="18.75" x14ac:dyDescent="0.3">
      <c r="A92" s="244" t="s">
        <v>589</v>
      </c>
      <c r="B92" s="245">
        <v>0</v>
      </c>
      <c r="C92" s="246">
        <v>0</v>
      </c>
      <c r="D92" s="245">
        <v>0</v>
      </c>
      <c r="E92" s="247">
        <f t="shared" si="2"/>
        <v>0</v>
      </c>
    </row>
    <row r="93" spans="1:5" ht="19.5" thickBot="1" x14ac:dyDescent="0.35">
      <c r="A93" s="248" t="s">
        <v>327</v>
      </c>
      <c r="B93" s="249">
        <f>SUM(B88:B92)</f>
        <v>2662700</v>
      </c>
      <c r="C93" s="250">
        <f>SUM(C88:C92)</f>
        <v>0</v>
      </c>
      <c r="D93" s="251">
        <f>SUM(D88:D92)</f>
        <v>0</v>
      </c>
      <c r="E93" s="251">
        <f t="shared" si="2"/>
        <v>2662700</v>
      </c>
    </row>
    <row r="94" spans="1:5" ht="21.75" thickTop="1" x14ac:dyDescent="0.35">
      <c r="A94" s="10"/>
      <c r="B94" s="10"/>
      <c r="C94" s="10"/>
      <c r="D94" s="10"/>
      <c r="E94" s="10"/>
    </row>
    <row r="95" spans="1:5" ht="21" x14ac:dyDescent="0.35">
      <c r="A95" s="10"/>
      <c r="B95" s="10"/>
      <c r="C95" s="10"/>
      <c r="D95" s="10"/>
      <c r="E95" s="10"/>
    </row>
    <row r="96" spans="1:5" ht="21" x14ac:dyDescent="0.35">
      <c r="A96" s="10"/>
      <c r="B96" s="10"/>
      <c r="C96" s="10"/>
      <c r="D96" s="10"/>
      <c r="E96" s="10"/>
    </row>
    <row r="97" spans="1:5" ht="21" x14ac:dyDescent="0.35">
      <c r="A97" s="10"/>
      <c r="B97" s="10"/>
      <c r="C97" s="10"/>
      <c r="D97" s="10"/>
      <c r="E97" s="10"/>
    </row>
    <row r="98" spans="1:5" ht="21" x14ac:dyDescent="0.35">
      <c r="A98" s="10"/>
      <c r="B98" s="10"/>
      <c r="C98" s="10"/>
      <c r="D98" s="10"/>
      <c r="E98" s="10"/>
    </row>
    <row r="99" spans="1:5" ht="21" x14ac:dyDescent="0.35">
      <c r="A99" s="10"/>
      <c r="B99" s="10"/>
      <c r="C99" s="10"/>
      <c r="D99" s="10"/>
      <c r="E99" s="10"/>
    </row>
    <row r="100" spans="1:5" ht="21" x14ac:dyDescent="0.35">
      <c r="A100" s="10"/>
      <c r="B100" s="10"/>
      <c r="C100" s="10"/>
      <c r="D100" s="10"/>
      <c r="E100" s="10"/>
    </row>
    <row r="101" spans="1:5" ht="21" x14ac:dyDescent="0.35">
      <c r="A101" s="10"/>
      <c r="B101" s="10"/>
      <c r="C101" s="10"/>
      <c r="D101" s="10"/>
      <c r="E101" s="10"/>
    </row>
    <row r="102" spans="1:5" ht="21" x14ac:dyDescent="0.35">
      <c r="A102" s="10"/>
      <c r="B102" s="10"/>
      <c r="C102" s="10"/>
      <c r="D102" s="10"/>
      <c r="E102" s="42"/>
    </row>
    <row r="103" spans="1:5" ht="21" x14ac:dyDescent="0.35">
      <c r="A103" s="10"/>
      <c r="B103" s="10"/>
      <c r="C103" s="10"/>
      <c r="D103" s="10"/>
      <c r="E103" s="10"/>
    </row>
    <row r="104" spans="1:5" ht="21" x14ac:dyDescent="0.35">
      <c r="A104" s="10"/>
      <c r="B104" s="10"/>
      <c r="C104" s="10"/>
      <c r="D104" s="10"/>
      <c r="E104" s="10">
        <v>15</v>
      </c>
    </row>
    <row r="105" spans="1:5" ht="21" x14ac:dyDescent="0.35">
      <c r="A105" s="5" t="s">
        <v>877</v>
      </c>
      <c r="B105" s="10"/>
      <c r="C105" s="10"/>
      <c r="D105" s="10"/>
      <c r="E105" s="10"/>
    </row>
    <row r="106" spans="1:5" ht="21" x14ac:dyDescent="0.35">
      <c r="A106" s="171" t="s">
        <v>841</v>
      </c>
      <c r="B106" s="141" t="s">
        <v>878</v>
      </c>
      <c r="C106" s="252"/>
      <c r="D106" s="135"/>
      <c r="E106" s="10"/>
    </row>
    <row r="107" spans="1:5" ht="21" x14ac:dyDescent="0.35">
      <c r="A107" s="195"/>
      <c r="B107" s="253" t="s">
        <v>879</v>
      </c>
      <c r="C107" s="254" t="s">
        <v>327</v>
      </c>
      <c r="D107" s="135"/>
      <c r="E107" s="10"/>
    </row>
    <row r="108" spans="1:5" ht="21" x14ac:dyDescent="0.35">
      <c r="A108" s="173" t="s">
        <v>844</v>
      </c>
      <c r="B108" s="255" t="s">
        <v>880</v>
      </c>
      <c r="C108" s="256"/>
      <c r="D108" s="192"/>
      <c r="E108" s="10"/>
    </row>
    <row r="109" spans="1:5" ht="21" x14ac:dyDescent="0.35">
      <c r="A109" s="176" t="s">
        <v>331</v>
      </c>
      <c r="B109" s="222">
        <v>0</v>
      </c>
      <c r="C109" s="257">
        <f t="shared" ref="C109:C114" si="3">SUM(B109)</f>
        <v>0</v>
      </c>
      <c r="D109" s="229"/>
      <c r="E109" s="10"/>
    </row>
    <row r="110" spans="1:5" ht="21" x14ac:dyDescent="0.35">
      <c r="A110" s="180" t="s">
        <v>587</v>
      </c>
      <c r="B110" s="217">
        <v>235000</v>
      </c>
      <c r="C110" s="258">
        <f t="shared" si="3"/>
        <v>235000</v>
      </c>
      <c r="D110" s="229"/>
      <c r="E110" s="10"/>
    </row>
    <row r="111" spans="1:5" ht="21" x14ac:dyDescent="0.35">
      <c r="A111" s="180" t="s">
        <v>365</v>
      </c>
      <c r="B111" s="217">
        <v>0</v>
      </c>
      <c r="C111" s="258">
        <f t="shared" si="3"/>
        <v>0</v>
      </c>
      <c r="D111" s="229"/>
      <c r="E111" s="10"/>
    </row>
    <row r="112" spans="1:5" ht="21" x14ac:dyDescent="0.35">
      <c r="A112" s="180" t="s">
        <v>847</v>
      </c>
      <c r="B112" s="217">
        <v>0</v>
      </c>
      <c r="C112" s="258">
        <f t="shared" si="3"/>
        <v>0</v>
      </c>
      <c r="D112" s="229"/>
      <c r="E112" s="10"/>
    </row>
    <row r="113" spans="1:5" ht="21" x14ac:dyDescent="0.35">
      <c r="A113" s="184" t="s">
        <v>589</v>
      </c>
      <c r="B113" s="225">
        <v>0</v>
      </c>
      <c r="C113" s="259">
        <f t="shared" si="3"/>
        <v>0</v>
      </c>
      <c r="D113" s="229"/>
      <c r="E113" s="10"/>
    </row>
    <row r="114" spans="1:5" ht="21.75" thickBot="1" x14ac:dyDescent="0.4">
      <c r="A114" s="169" t="s">
        <v>327</v>
      </c>
      <c r="B114" s="190">
        <f>SUM(B109:B113)</f>
        <v>235000</v>
      </c>
      <c r="C114" s="227">
        <f t="shared" si="3"/>
        <v>235000</v>
      </c>
      <c r="D114" s="229"/>
      <c r="E114" s="10"/>
    </row>
    <row r="115" spans="1:5" ht="21.75" thickTop="1" x14ac:dyDescent="0.35">
      <c r="A115" s="10"/>
      <c r="B115" s="10"/>
      <c r="C115" s="10"/>
      <c r="D115" s="10"/>
      <c r="E115" s="10"/>
    </row>
    <row r="116" spans="1:5" ht="21" x14ac:dyDescent="0.35">
      <c r="A116" s="10"/>
      <c r="B116" s="10"/>
      <c r="C116" s="10"/>
      <c r="D116" s="10"/>
      <c r="E116" s="10"/>
    </row>
    <row r="117" spans="1:5" ht="21" x14ac:dyDescent="0.35">
      <c r="A117" s="5" t="s">
        <v>881</v>
      </c>
      <c r="B117" s="10"/>
      <c r="C117" s="10"/>
      <c r="D117" s="10"/>
      <c r="E117" s="10"/>
    </row>
    <row r="118" spans="1:5" ht="21" x14ac:dyDescent="0.35">
      <c r="A118" s="171" t="s">
        <v>841</v>
      </c>
      <c r="B118" s="88" t="s">
        <v>849</v>
      </c>
      <c r="C118" s="260" t="s">
        <v>882</v>
      </c>
      <c r="D118" s="260" t="s">
        <v>883</v>
      </c>
      <c r="E118" s="260"/>
    </row>
    <row r="119" spans="1:5" ht="21" x14ac:dyDescent="0.35">
      <c r="A119" s="195"/>
      <c r="B119" s="233" t="s">
        <v>884</v>
      </c>
      <c r="C119" s="254" t="s">
        <v>885</v>
      </c>
      <c r="D119" s="254" t="s">
        <v>886</v>
      </c>
      <c r="E119" s="254" t="s">
        <v>327</v>
      </c>
    </row>
    <row r="120" spans="1:5" ht="21" x14ac:dyDescent="0.35">
      <c r="A120" s="173" t="s">
        <v>844</v>
      </c>
      <c r="B120" s="213" t="s">
        <v>887</v>
      </c>
      <c r="C120" s="174" t="s">
        <v>888</v>
      </c>
      <c r="D120" s="174" t="s">
        <v>889</v>
      </c>
      <c r="E120" s="174"/>
    </row>
    <row r="121" spans="1:5" ht="21" x14ac:dyDescent="0.35">
      <c r="A121" s="176" t="s">
        <v>331</v>
      </c>
      <c r="B121" s="222">
        <v>0</v>
      </c>
      <c r="C121" s="223">
        <v>0</v>
      </c>
      <c r="D121" s="223">
        <v>0</v>
      </c>
      <c r="E121" s="257">
        <v>0</v>
      </c>
    </row>
    <row r="122" spans="1:5" ht="21" x14ac:dyDescent="0.35">
      <c r="A122" s="180" t="s">
        <v>587</v>
      </c>
      <c r="B122" s="217">
        <v>30000</v>
      </c>
      <c r="C122" s="224">
        <v>380000</v>
      </c>
      <c r="D122" s="224">
        <v>6000</v>
      </c>
      <c r="E122" s="258">
        <f>SUM(B122:D122)</f>
        <v>416000</v>
      </c>
    </row>
    <row r="123" spans="1:5" ht="21" x14ac:dyDescent="0.35">
      <c r="A123" s="180" t="s">
        <v>365</v>
      </c>
      <c r="B123" s="217">
        <v>0</v>
      </c>
      <c r="C123" s="224">
        <v>0</v>
      </c>
      <c r="D123" s="224">
        <v>0</v>
      </c>
      <c r="E123" s="258">
        <f>SUM(B123:D123)</f>
        <v>0</v>
      </c>
    </row>
    <row r="124" spans="1:5" ht="21" x14ac:dyDescent="0.35">
      <c r="A124" s="180" t="s">
        <v>847</v>
      </c>
      <c r="B124" s="217">
        <v>0</v>
      </c>
      <c r="C124" s="224">
        <v>0</v>
      </c>
      <c r="D124" s="224">
        <v>0</v>
      </c>
      <c r="E124" s="258">
        <f>SUM(B124:D124)</f>
        <v>0</v>
      </c>
    </row>
    <row r="125" spans="1:5" ht="21" x14ac:dyDescent="0.35">
      <c r="A125" s="184" t="s">
        <v>589</v>
      </c>
      <c r="B125" s="225">
        <v>0</v>
      </c>
      <c r="C125" s="226">
        <v>265000</v>
      </c>
      <c r="D125" s="226">
        <v>323000</v>
      </c>
      <c r="E125" s="259">
        <f>SUM(B125:D125)</f>
        <v>588000</v>
      </c>
    </row>
    <row r="126" spans="1:5" ht="21.75" thickBot="1" x14ac:dyDescent="0.4">
      <c r="A126" s="169" t="s">
        <v>327</v>
      </c>
      <c r="B126" s="190">
        <f>SUM(B121:B125)</f>
        <v>30000</v>
      </c>
      <c r="C126" s="227">
        <f>SUM(C121:C125)</f>
        <v>645000</v>
      </c>
      <c r="D126" s="227">
        <f>SUM(D121:D125)</f>
        <v>329000</v>
      </c>
      <c r="E126" s="227">
        <f>SUM(E121:E125)</f>
        <v>1004000</v>
      </c>
    </row>
    <row r="127" spans="1:5" ht="21.75" thickTop="1" x14ac:dyDescent="0.35">
      <c r="A127" s="10"/>
      <c r="B127" s="10"/>
      <c r="C127" s="10"/>
      <c r="D127" s="10"/>
      <c r="E127" s="10"/>
    </row>
    <row r="128" spans="1:5" ht="21" x14ac:dyDescent="0.35">
      <c r="A128" s="10"/>
      <c r="B128" s="10"/>
      <c r="C128" s="10"/>
      <c r="D128" s="10"/>
      <c r="E128" s="10"/>
    </row>
    <row r="129" spans="1:5" ht="21" x14ac:dyDescent="0.35">
      <c r="A129" s="10"/>
      <c r="B129" s="10"/>
      <c r="C129" s="10"/>
      <c r="D129" s="10"/>
      <c r="E129" s="10"/>
    </row>
    <row r="130" spans="1:5" ht="21" x14ac:dyDescent="0.35">
      <c r="A130" s="10"/>
      <c r="B130" s="10"/>
      <c r="C130" s="10"/>
      <c r="D130" s="10"/>
      <c r="E130" s="10"/>
    </row>
    <row r="131" spans="1:5" ht="21" x14ac:dyDescent="0.35">
      <c r="A131" s="10"/>
      <c r="B131" s="10"/>
      <c r="C131" s="10"/>
      <c r="D131" s="10"/>
      <c r="E131" s="10"/>
    </row>
    <row r="132" spans="1:5" ht="21" x14ac:dyDescent="0.35">
      <c r="A132" s="10"/>
      <c r="B132" s="10"/>
      <c r="C132" s="10"/>
      <c r="D132" s="10"/>
      <c r="E132" s="10"/>
    </row>
    <row r="133" spans="1:5" ht="21" x14ac:dyDescent="0.35">
      <c r="A133" s="10"/>
      <c r="B133" s="10"/>
      <c r="C133" s="10"/>
      <c r="D133" s="10"/>
      <c r="E133" s="10"/>
    </row>
    <row r="134" spans="1:5" ht="21" x14ac:dyDescent="0.35">
      <c r="A134" s="10"/>
      <c r="B134" s="10"/>
      <c r="C134" s="10"/>
      <c r="D134" s="10"/>
      <c r="E134" s="42"/>
    </row>
    <row r="135" spans="1:5" ht="21" x14ac:dyDescent="0.35">
      <c r="A135" s="10"/>
      <c r="B135" s="10"/>
      <c r="C135" s="10"/>
      <c r="D135" s="10"/>
      <c r="E135" s="10"/>
    </row>
    <row r="136" spans="1:5" ht="21" x14ac:dyDescent="0.35">
      <c r="A136" s="10"/>
      <c r="B136" s="10"/>
      <c r="C136" s="10"/>
      <c r="D136" s="10"/>
      <c r="E136" s="10"/>
    </row>
    <row r="137" spans="1:5" ht="21" x14ac:dyDescent="0.35">
      <c r="A137" s="10"/>
      <c r="B137" s="10"/>
      <c r="C137" s="10"/>
      <c r="D137" s="10"/>
      <c r="E137" s="10"/>
    </row>
    <row r="138" spans="1:5" ht="21" x14ac:dyDescent="0.35">
      <c r="A138" s="10"/>
      <c r="B138" s="10"/>
      <c r="C138" s="10"/>
      <c r="D138" s="10"/>
      <c r="E138" s="10"/>
    </row>
    <row r="139" spans="1:5" ht="21" x14ac:dyDescent="0.35">
      <c r="A139" s="10"/>
      <c r="B139" s="10"/>
      <c r="C139" s="10"/>
      <c r="D139" s="10"/>
      <c r="E139" s="10">
        <v>16</v>
      </c>
    </row>
    <row r="140" spans="1:5" ht="21" x14ac:dyDescent="0.35">
      <c r="A140" s="5" t="s">
        <v>890</v>
      </c>
      <c r="B140" s="10"/>
      <c r="C140" s="10"/>
      <c r="D140" s="10"/>
      <c r="E140" s="10"/>
    </row>
    <row r="141" spans="1:5" ht="21" x14ac:dyDescent="0.35">
      <c r="A141" s="171" t="s">
        <v>841</v>
      </c>
      <c r="B141" s="172" t="s">
        <v>891</v>
      </c>
      <c r="C141" s="260" t="s">
        <v>327</v>
      </c>
      <c r="D141" s="135"/>
      <c r="E141" s="10"/>
    </row>
    <row r="142" spans="1:5" ht="21" x14ac:dyDescent="0.35">
      <c r="A142" s="173" t="s">
        <v>844</v>
      </c>
      <c r="B142" s="174" t="s">
        <v>892</v>
      </c>
      <c r="C142" s="256"/>
      <c r="D142" s="192"/>
      <c r="E142" s="10"/>
    </row>
    <row r="143" spans="1:5" ht="21" x14ac:dyDescent="0.35">
      <c r="A143" s="176" t="s">
        <v>331</v>
      </c>
      <c r="B143" s="222">
        <v>0</v>
      </c>
      <c r="C143" s="257">
        <f t="shared" ref="C143:C148" si="4">SUM(B143)</f>
        <v>0</v>
      </c>
      <c r="D143" s="229"/>
      <c r="E143" s="10"/>
    </row>
    <row r="144" spans="1:5" ht="21" x14ac:dyDescent="0.35">
      <c r="A144" s="180" t="s">
        <v>587</v>
      </c>
      <c r="B144" s="217">
        <v>25000</v>
      </c>
      <c r="C144" s="258">
        <f t="shared" si="4"/>
        <v>25000</v>
      </c>
      <c r="D144" s="229"/>
      <c r="E144" s="10"/>
    </row>
    <row r="145" spans="1:5" ht="21" x14ac:dyDescent="0.35">
      <c r="A145" s="180" t="s">
        <v>365</v>
      </c>
      <c r="B145" s="217">
        <v>0</v>
      </c>
      <c r="C145" s="258">
        <f t="shared" si="4"/>
        <v>0</v>
      </c>
      <c r="D145" s="229"/>
      <c r="E145" s="10"/>
    </row>
    <row r="146" spans="1:5" ht="21" x14ac:dyDescent="0.35">
      <c r="A146" s="180" t="s">
        <v>847</v>
      </c>
      <c r="B146" s="217">
        <v>0</v>
      </c>
      <c r="C146" s="258">
        <f t="shared" si="4"/>
        <v>0</v>
      </c>
      <c r="D146" s="229"/>
      <c r="E146" s="10"/>
    </row>
    <row r="147" spans="1:5" ht="21" x14ac:dyDescent="0.35">
      <c r="A147" s="184" t="s">
        <v>589</v>
      </c>
      <c r="B147" s="225">
        <v>0</v>
      </c>
      <c r="C147" s="259">
        <f t="shared" si="4"/>
        <v>0</v>
      </c>
      <c r="D147" s="229"/>
      <c r="E147" s="10"/>
    </row>
    <row r="148" spans="1:5" ht="21.75" thickBot="1" x14ac:dyDescent="0.4">
      <c r="A148" s="169" t="s">
        <v>327</v>
      </c>
      <c r="B148" s="190">
        <f>SUM(B143:B147)</f>
        <v>25000</v>
      </c>
      <c r="C148" s="227">
        <f t="shared" si="4"/>
        <v>25000</v>
      </c>
      <c r="D148" s="229"/>
      <c r="E148" s="10"/>
    </row>
    <row r="149" spans="1:5" ht="21.75" thickTop="1" x14ac:dyDescent="0.35">
      <c r="A149" s="10"/>
      <c r="B149" s="10"/>
      <c r="C149" s="10"/>
      <c r="D149" s="10"/>
      <c r="E149" s="10"/>
    </row>
    <row r="150" spans="1:5" ht="21" x14ac:dyDescent="0.35">
      <c r="A150" s="229"/>
      <c r="B150" s="10"/>
      <c r="C150" s="10"/>
      <c r="D150" s="10"/>
      <c r="E150" s="10"/>
    </row>
    <row r="151" spans="1:5" ht="21" x14ac:dyDescent="0.35">
      <c r="A151" s="10"/>
      <c r="B151" s="10"/>
      <c r="C151" s="10"/>
      <c r="D151" s="10"/>
      <c r="E151" s="10"/>
    </row>
    <row r="152" spans="1:5" ht="21" x14ac:dyDescent="0.35">
      <c r="A152" s="10"/>
      <c r="B152" s="10"/>
      <c r="C152" s="10"/>
      <c r="D152" s="10"/>
      <c r="E152" s="42"/>
    </row>
    <row r="153" spans="1:5" ht="21" x14ac:dyDescent="0.35">
      <c r="A153" s="5" t="s">
        <v>893</v>
      </c>
      <c r="B153" s="10"/>
      <c r="C153" s="10"/>
      <c r="D153" s="10"/>
      <c r="E153" s="10"/>
    </row>
    <row r="154" spans="1:5" ht="21" x14ac:dyDescent="0.35">
      <c r="A154" s="171" t="s">
        <v>841</v>
      </c>
      <c r="B154" s="260" t="s">
        <v>586</v>
      </c>
      <c r="C154" s="260" t="s">
        <v>327</v>
      </c>
      <c r="D154" s="135"/>
      <c r="E154" s="10"/>
    </row>
    <row r="155" spans="1:5" ht="21" x14ac:dyDescent="0.35">
      <c r="A155" s="173" t="s">
        <v>844</v>
      </c>
      <c r="B155" s="174" t="s">
        <v>894</v>
      </c>
      <c r="C155" s="256"/>
      <c r="D155" s="192"/>
      <c r="E155" s="10"/>
    </row>
    <row r="156" spans="1:5" ht="21" x14ac:dyDescent="0.35">
      <c r="A156" s="176" t="s">
        <v>331</v>
      </c>
      <c r="B156" s="223">
        <v>0</v>
      </c>
      <c r="C156" s="257">
        <f t="shared" ref="C156:C161" si="5">SUM(B156)</f>
        <v>0</v>
      </c>
      <c r="D156" s="229"/>
      <c r="E156" s="10"/>
    </row>
    <row r="157" spans="1:5" ht="21" x14ac:dyDescent="0.35">
      <c r="A157" s="180" t="s">
        <v>587</v>
      </c>
      <c r="B157" s="224">
        <v>0</v>
      </c>
      <c r="C157" s="258">
        <f t="shared" si="5"/>
        <v>0</v>
      </c>
      <c r="D157" s="229"/>
      <c r="E157" s="10"/>
    </row>
    <row r="158" spans="1:5" ht="21" x14ac:dyDescent="0.35">
      <c r="A158" s="180" t="s">
        <v>365</v>
      </c>
      <c r="B158" s="224">
        <v>0</v>
      </c>
      <c r="C158" s="258">
        <f t="shared" si="5"/>
        <v>0</v>
      </c>
      <c r="D158" s="229"/>
      <c r="E158" s="10"/>
    </row>
    <row r="159" spans="1:5" ht="21" x14ac:dyDescent="0.35">
      <c r="A159" s="180" t="s">
        <v>847</v>
      </c>
      <c r="B159" s="224">
        <v>1731270</v>
      </c>
      <c r="C159" s="258">
        <f t="shared" si="5"/>
        <v>1731270</v>
      </c>
      <c r="D159" s="229"/>
      <c r="E159" s="10"/>
    </row>
    <row r="160" spans="1:5" ht="21" x14ac:dyDescent="0.35">
      <c r="A160" s="184" t="s">
        <v>589</v>
      </c>
      <c r="B160" s="226">
        <v>0</v>
      </c>
      <c r="C160" s="259">
        <f t="shared" si="5"/>
        <v>0</v>
      </c>
      <c r="D160" s="229"/>
      <c r="E160" s="10"/>
    </row>
    <row r="161" spans="1:5" ht="21.75" thickBot="1" x14ac:dyDescent="0.4">
      <c r="A161" s="261" t="s">
        <v>327</v>
      </c>
      <c r="B161" s="190">
        <f>SUM(B156:B160)</f>
        <v>1731270</v>
      </c>
      <c r="C161" s="227">
        <f t="shared" si="5"/>
        <v>1731270</v>
      </c>
      <c r="D161" s="229"/>
      <c r="E161" s="10"/>
    </row>
    <row r="162" spans="1:5" ht="13.5" thickTop="1" x14ac:dyDescent="0.2"/>
  </sheetData>
  <mergeCells count="3">
    <mergeCell ref="A2:E2"/>
    <mergeCell ref="A3:E3"/>
    <mergeCell ref="A4:E4"/>
  </mergeCells>
  <phoneticPr fontId="9" type="noConversion"/>
  <pageMargins left="0.75" right="0.22" top="1" bottom="1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workbookViewId="0">
      <selection activeCell="O3" sqref="O3"/>
    </sheetView>
  </sheetViews>
  <sheetFormatPr defaultRowHeight="12.75" x14ac:dyDescent="0.2"/>
  <cols>
    <col min="1" max="1" width="4" customWidth="1"/>
    <col min="2" max="2" width="4.42578125" customWidth="1"/>
    <col min="3" max="3" width="9.5703125" customWidth="1"/>
    <col min="4" max="4" width="21.140625" customWidth="1"/>
    <col min="5" max="5" width="11.5703125" customWidth="1"/>
    <col min="6" max="6" width="15" customWidth="1"/>
    <col min="7" max="7" width="6.42578125" customWidth="1"/>
    <col min="8" max="8" width="14.7109375" customWidth="1"/>
    <col min="9" max="9" width="8.7109375" customWidth="1"/>
  </cols>
  <sheetData>
    <row r="2" spans="1:9" s="5" customFormat="1" ht="21" x14ac:dyDescent="0.35">
      <c r="A2" s="5" t="s">
        <v>51</v>
      </c>
    </row>
    <row r="3" spans="1:9" s="5" customFormat="1" ht="21" x14ac:dyDescent="0.35">
      <c r="A3" s="5" t="s">
        <v>49</v>
      </c>
    </row>
    <row r="4" spans="1:9" s="10" customFormat="1" ht="21" x14ac:dyDescent="0.35">
      <c r="B4" s="10" t="s">
        <v>208</v>
      </c>
    </row>
    <row r="5" spans="1:9" s="10" customFormat="1" ht="21" x14ac:dyDescent="0.35">
      <c r="B5" s="2">
        <v>1</v>
      </c>
      <c r="C5" s="10" t="s">
        <v>209</v>
      </c>
      <c r="F5" s="10" t="s">
        <v>210</v>
      </c>
      <c r="H5" s="19">
        <v>9988100</v>
      </c>
      <c r="I5" s="10" t="s">
        <v>328</v>
      </c>
    </row>
    <row r="6" spans="1:9" s="10" customFormat="1" ht="21" x14ac:dyDescent="0.35">
      <c r="B6" s="2">
        <v>2</v>
      </c>
      <c r="C6" s="10" t="s">
        <v>213</v>
      </c>
      <c r="F6" s="10" t="s">
        <v>210</v>
      </c>
      <c r="H6" s="19">
        <v>51000</v>
      </c>
      <c r="I6" s="10" t="s">
        <v>328</v>
      </c>
    </row>
    <row r="7" spans="1:9" s="10" customFormat="1" ht="21" x14ac:dyDescent="0.35">
      <c r="B7" s="2">
        <v>3</v>
      </c>
      <c r="C7" s="10" t="s">
        <v>212</v>
      </c>
      <c r="F7" s="10" t="s">
        <v>210</v>
      </c>
      <c r="H7" s="19">
        <v>62000</v>
      </c>
      <c r="I7" s="10" t="s">
        <v>328</v>
      </c>
    </row>
    <row r="8" spans="1:9" s="10" customFormat="1" ht="21" x14ac:dyDescent="0.35">
      <c r="B8" s="2">
        <v>4</v>
      </c>
      <c r="C8" s="10" t="s">
        <v>214</v>
      </c>
      <c r="F8" s="10" t="s">
        <v>210</v>
      </c>
      <c r="H8" s="19">
        <v>200000</v>
      </c>
      <c r="I8" s="10" t="s">
        <v>328</v>
      </c>
    </row>
    <row r="9" spans="1:9" s="10" customFormat="1" ht="21" x14ac:dyDescent="0.35">
      <c r="B9" s="2">
        <v>5</v>
      </c>
      <c r="C9" s="10" t="s">
        <v>215</v>
      </c>
      <c r="F9" s="10" t="s">
        <v>210</v>
      </c>
      <c r="H9" s="19">
        <v>30000</v>
      </c>
      <c r="I9" s="10" t="s">
        <v>328</v>
      </c>
    </row>
    <row r="10" spans="1:9" s="10" customFormat="1" ht="21" x14ac:dyDescent="0.35">
      <c r="B10" s="2">
        <v>6</v>
      </c>
      <c r="C10" s="10" t="s">
        <v>211</v>
      </c>
      <c r="F10" s="10" t="s">
        <v>210</v>
      </c>
      <c r="H10" s="19">
        <v>83600</v>
      </c>
      <c r="I10" s="10" t="s">
        <v>328</v>
      </c>
    </row>
    <row r="11" spans="1:9" s="10" customFormat="1" ht="21" x14ac:dyDescent="0.35">
      <c r="B11" s="2">
        <v>7</v>
      </c>
      <c r="C11" s="10" t="s">
        <v>217</v>
      </c>
      <c r="F11" s="10" t="s">
        <v>210</v>
      </c>
      <c r="H11" s="19">
        <v>5000</v>
      </c>
      <c r="I11" s="10" t="s">
        <v>328</v>
      </c>
    </row>
    <row r="12" spans="1:9" s="10" customFormat="1" ht="21.75" thickBot="1" x14ac:dyDescent="0.4">
      <c r="E12" s="299" t="s">
        <v>216</v>
      </c>
      <c r="F12" s="299"/>
      <c r="H12" s="262">
        <f>SUM(H5:H11)</f>
        <v>10419700</v>
      </c>
      <c r="I12" s="10" t="s">
        <v>328</v>
      </c>
    </row>
    <row r="13" spans="1:9" s="10" customFormat="1" ht="21.75" thickTop="1" x14ac:dyDescent="0.35"/>
    <row r="14" spans="1:9" s="10" customFormat="1" ht="21" x14ac:dyDescent="0.35">
      <c r="A14" s="11" t="s">
        <v>50</v>
      </c>
      <c r="D14" s="2"/>
    </row>
    <row r="15" spans="1:9" s="10" customFormat="1" ht="21" x14ac:dyDescent="0.35"/>
    <row r="16" spans="1:9" s="10" customFormat="1" ht="21" x14ac:dyDescent="0.35">
      <c r="C16" s="343" t="s">
        <v>219</v>
      </c>
      <c r="D16" s="343"/>
      <c r="E16" s="10" t="s">
        <v>218</v>
      </c>
    </row>
    <row r="17" spans="3:4" s="10" customFormat="1" ht="21" x14ac:dyDescent="0.35">
      <c r="C17" s="342">
        <v>27661210</v>
      </c>
      <c r="D17" s="342"/>
    </row>
    <row r="18" spans="3:4" s="10" customFormat="1" ht="21" x14ac:dyDescent="0.35"/>
    <row r="19" spans="3:4" s="10" customFormat="1" ht="21" x14ac:dyDescent="0.35"/>
    <row r="20" spans="3:4" s="10" customFormat="1" ht="21" x14ac:dyDescent="0.35"/>
    <row r="21" spans="3:4" s="10" customFormat="1" ht="21" x14ac:dyDescent="0.35"/>
    <row r="22" spans="3:4" s="10" customFormat="1" ht="21" x14ac:dyDescent="0.35"/>
    <row r="23" spans="3:4" s="10" customFormat="1" ht="21" x14ac:dyDescent="0.35"/>
    <row r="24" spans="3:4" s="10" customFormat="1" ht="21" x14ac:dyDescent="0.35"/>
    <row r="25" spans="3:4" s="10" customFormat="1" ht="21" x14ac:dyDescent="0.35"/>
    <row r="26" spans="3:4" s="10" customFormat="1" ht="21" x14ac:dyDescent="0.35"/>
    <row r="27" spans="3:4" s="10" customFormat="1" ht="21" x14ac:dyDescent="0.35"/>
    <row r="28" spans="3:4" s="10" customFormat="1" ht="21" x14ac:dyDescent="0.35"/>
    <row r="29" spans="3:4" s="10" customFormat="1" ht="21" x14ac:dyDescent="0.35"/>
    <row r="30" spans="3:4" s="10" customFormat="1" ht="21" x14ac:dyDescent="0.35"/>
    <row r="31" spans="3:4" s="10" customFormat="1" ht="21" x14ac:dyDescent="0.35"/>
    <row r="32" spans="3:4" s="10" customFormat="1" ht="21" x14ac:dyDescent="0.35"/>
    <row r="33" spans="1:9" s="10" customFormat="1" ht="21" x14ac:dyDescent="0.35"/>
    <row r="34" spans="1:9" s="10" customFormat="1" ht="21" x14ac:dyDescent="0.35"/>
    <row r="38" spans="1:9" s="10" customFormat="1" ht="21" x14ac:dyDescent="0.35">
      <c r="B38" s="5" t="s">
        <v>220</v>
      </c>
      <c r="C38" s="5"/>
      <c r="D38" s="5"/>
      <c r="E38" s="5"/>
      <c r="F38" s="5"/>
      <c r="G38" s="5"/>
      <c r="H38" s="5"/>
    </row>
    <row r="39" spans="1:9" s="263" customFormat="1" ht="19.5" x14ac:dyDescent="0.3">
      <c r="A39" s="265" t="s">
        <v>249</v>
      </c>
      <c r="B39" s="339" t="s">
        <v>221</v>
      </c>
      <c r="C39" s="340"/>
      <c r="D39" s="341"/>
      <c r="E39" s="273" t="s">
        <v>222</v>
      </c>
      <c r="F39" s="339" t="s">
        <v>223</v>
      </c>
      <c r="G39" s="341"/>
      <c r="H39" s="273" t="s">
        <v>224</v>
      </c>
      <c r="I39" s="273" t="s">
        <v>225</v>
      </c>
    </row>
    <row r="40" spans="1:9" s="263" customFormat="1" ht="19.5" x14ac:dyDescent="0.3">
      <c r="A40" s="277">
        <v>1</v>
      </c>
      <c r="B40" s="270" t="s">
        <v>228</v>
      </c>
      <c r="C40" s="271"/>
      <c r="D40" s="272"/>
      <c r="E40" s="275">
        <v>120000</v>
      </c>
      <c r="F40" s="270" t="s">
        <v>226</v>
      </c>
      <c r="G40" s="272"/>
      <c r="H40" s="269" t="s">
        <v>227</v>
      </c>
      <c r="I40" s="269"/>
    </row>
    <row r="41" spans="1:9" s="263" customFormat="1" ht="19.5" x14ac:dyDescent="0.3">
      <c r="A41" s="278">
        <v>2</v>
      </c>
      <c r="B41" s="266" t="s">
        <v>229</v>
      </c>
      <c r="C41" s="267"/>
      <c r="D41" s="268"/>
      <c r="E41" s="274">
        <v>20000</v>
      </c>
      <c r="F41" s="266" t="s">
        <v>226</v>
      </c>
      <c r="G41" s="268"/>
      <c r="H41" s="264" t="s">
        <v>227</v>
      </c>
      <c r="I41" s="264"/>
    </row>
    <row r="42" spans="1:9" s="263" customFormat="1" ht="19.5" x14ac:dyDescent="0.3">
      <c r="A42" s="278">
        <v>3</v>
      </c>
      <c r="B42" s="266" t="s">
        <v>230</v>
      </c>
      <c r="C42" s="267"/>
      <c r="D42" s="268"/>
      <c r="E42" s="274">
        <v>30000</v>
      </c>
      <c r="F42" s="266" t="s">
        <v>226</v>
      </c>
      <c r="G42" s="268"/>
      <c r="H42" s="264" t="s">
        <v>227</v>
      </c>
      <c r="I42" s="264"/>
    </row>
    <row r="43" spans="1:9" s="263" customFormat="1" ht="19.5" x14ac:dyDescent="0.3">
      <c r="A43" s="278">
        <v>4</v>
      </c>
      <c r="B43" s="266" t="s">
        <v>231</v>
      </c>
      <c r="C43" s="267"/>
      <c r="D43" s="268"/>
      <c r="E43" s="274"/>
      <c r="F43" s="266"/>
      <c r="G43" s="268"/>
      <c r="H43" s="264"/>
      <c r="I43" s="264"/>
    </row>
    <row r="44" spans="1:9" s="263" customFormat="1" ht="19.5" x14ac:dyDescent="0.3">
      <c r="A44" s="278"/>
      <c r="B44" s="266" t="s">
        <v>232</v>
      </c>
      <c r="C44" s="267"/>
      <c r="D44" s="268"/>
      <c r="E44" s="274">
        <v>30000</v>
      </c>
      <c r="F44" s="266" t="s">
        <v>233</v>
      </c>
      <c r="G44" s="268"/>
      <c r="H44" s="264" t="s">
        <v>227</v>
      </c>
      <c r="I44" s="264"/>
    </row>
    <row r="45" spans="1:9" s="263" customFormat="1" ht="19.5" x14ac:dyDescent="0.3">
      <c r="A45" s="278">
        <v>5</v>
      </c>
      <c r="B45" s="266" t="s">
        <v>234</v>
      </c>
      <c r="C45" s="267"/>
      <c r="D45" s="268"/>
      <c r="E45" s="274" t="s">
        <v>460</v>
      </c>
      <c r="F45" s="266"/>
      <c r="G45" s="268"/>
      <c r="H45" s="264"/>
      <c r="I45" s="264"/>
    </row>
    <row r="46" spans="1:9" s="263" customFormat="1" ht="19.5" x14ac:dyDescent="0.3">
      <c r="A46" s="278"/>
      <c r="B46" s="266" t="s">
        <v>235</v>
      </c>
      <c r="C46" s="267"/>
      <c r="D46" s="268"/>
      <c r="E46" s="274">
        <v>30000</v>
      </c>
      <c r="F46" s="266" t="s">
        <v>862</v>
      </c>
      <c r="G46" s="268"/>
      <c r="H46" s="264" t="s">
        <v>227</v>
      </c>
      <c r="I46" s="264"/>
    </row>
    <row r="47" spans="1:9" s="263" customFormat="1" ht="19.5" x14ac:dyDescent="0.3">
      <c r="A47" s="278">
        <v>6</v>
      </c>
      <c r="B47" s="266" t="s">
        <v>236</v>
      </c>
      <c r="C47" s="267"/>
      <c r="D47" s="268"/>
      <c r="E47" s="274">
        <v>40000</v>
      </c>
      <c r="F47" s="266" t="s">
        <v>862</v>
      </c>
      <c r="G47" s="268"/>
      <c r="H47" s="264" t="s">
        <v>227</v>
      </c>
      <c r="I47" s="264"/>
    </row>
    <row r="48" spans="1:9" s="263" customFormat="1" ht="19.5" x14ac:dyDescent="0.3">
      <c r="A48" s="278"/>
      <c r="B48" s="266" t="s">
        <v>237</v>
      </c>
      <c r="C48" s="267"/>
      <c r="D48" s="268"/>
      <c r="E48" s="274">
        <v>100000</v>
      </c>
      <c r="F48" s="266" t="s">
        <v>862</v>
      </c>
      <c r="G48" s="268"/>
      <c r="H48" s="264" t="s">
        <v>227</v>
      </c>
      <c r="I48" s="264"/>
    </row>
    <row r="49" spans="1:9" s="263" customFormat="1" ht="19.5" x14ac:dyDescent="0.3">
      <c r="A49" s="278">
        <v>7</v>
      </c>
      <c r="B49" s="266" t="s">
        <v>238</v>
      </c>
      <c r="C49" s="267"/>
      <c r="D49" s="268"/>
      <c r="E49" s="274"/>
      <c r="F49" s="266"/>
      <c r="G49" s="268"/>
      <c r="H49" s="264"/>
      <c r="I49" s="264"/>
    </row>
    <row r="50" spans="1:9" s="263" customFormat="1" ht="19.5" x14ac:dyDescent="0.3">
      <c r="A50" s="278"/>
      <c r="B50" s="266" t="s">
        <v>239</v>
      </c>
      <c r="C50" s="267"/>
      <c r="D50" s="268"/>
      <c r="E50" s="274">
        <v>110000</v>
      </c>
      <c r="F50" s="266" t="s">
        <v>862</v>
      </c>
      <c r="G50" s="268"/>
      <c r="H50" s="264" t="s">
        <v>227</v>
      </c>
      <c r="I50" s="264"/>
    </row>
    <row r="51" spans="1:9" s="263" customFormat="1" ht="19.5" x14ac:dyDescent="0.3">
      <c r="A51" s="278">
        <v>8</v>
      </c>
      <c r="B51" s="266" t="s">
        <v>245</v>
      </c>
      <c r="C51" s="267"/>
      <c r="D51" s="268"/>
      <c r="E51" s="274"/>
      <c r="F51" s="266"/>
      <c r="G51" s="268"/>
      <c r="H51" s="264"/>
      <c r="I51" s="264"/>
    </row>
    <row r="52" spans="1:9" s="263" customFormat="1" ht="19.5" x14ac:dyDescent="0.3">
      <c r="A52" s="278"/>
      <c r="B52" s="266" t="s">
        <v>240</v>
      </c>
      <c r="C52" s="267"/>
      <c r="D52" s="268"/>
      <c r="E52" s="274">
        <v>40000</v>
      </c>
      <c r="F52" s="266" t="s">
        <v>862</v>
      </c>
      <c r="G52" s="268"/>
      <c r="H52" s="264" t="s">
        <v>227</v>
      </c>
      <c r="I52" s="264"/>
    </row>
    <row r="53" spans="1:9" s="263" customFormat="1" ht="19.5" x14ac:dyDescent="0.3">
      <c r="A53" s="278">
        <v>9</v>
      </c>
      <c r="B53" s="266" t="s">
        <v>241</v>
      </c>
      <c r="C53" s="267"/>
      <c r="D53" s="268"/>
      <c r="E53" s="274">
        <v>48000</v>
      </c>
      <c r="F53" s="266" t="s">
        <v>242</v>
      </c>
      <c r="G53" s="268"/>
      <c r="H53" s="264" t="s">
        <v>227</v>
      </c>
      <c r="I53" s="264"/>
    </row>
    <row r="54" spans="1:9" s="263" customFormat="1" ht="19.5" x14ac:dyDescent="0.3">
      <c r="A54" s="278">
        <v>10</v>
      </c>
      <c r="B54" s="266" t="s">
        <v>243</v>
      </c>
      <c r="C54" s="267"/>
      <c r="D54" s="268"/>
      <c r="E54" s="274"/>
      <c r="F54" s="266"/>
      <c r="G54" s="268"/>
      <c r="H54" s="264"/>
      <c r="I54" s="264"/>
    </row>
    <row r="55" spans="1:9" s="263" customFormat="1" ht="19.5" x14ac:dyDescent="0.3">
      <c r="A55" s="278"/>
      <c r="B55" s="266" t="s">
        <v>244</v>
      </c>
      <c r="C55" s="267"/>
      <c r="D55" s="268"/>
      <c r="E55" s="274">
        <v>100000</v>
      </c>
      <c r="F55" s="266" t="s">
        <v>242</v>
      </c>
      <c r="G55" s="268"/>
      <c r="H55" s="264" t="s">
        <v>227</v>
      </c>
      <c r="I55" s="264"/>
    </row>
    <row r="56" spans="1:9" s="263" customFormat="1" ht="19.5" x14ac:dyDescent="0.3">
      <c r="A56" s="278">
        <v>11</v>
      </c>
      <c r="B56" s="266" t="s">
        <v>246</v>
      </c>
      <c r="C56" s="267"/>
      <c r="D56" s="268"/>
      <c r="E56" s="274">
        <v>50000</v>
      </c>
      <c r="F56" s="266" t="s">
        <v>242</v>
      </c>
      <c r="G56" s="268"/>
      <c r="H56" s="264" t="s">
        <v>227</v>
      </c>
      <c r="I56" s="264"/>
    </row>
    <row r="57" spans="1:9" s="263" customFormat="1" ht="19.5" x14ac:dyDescent="0.3">
      <c r="A57" s="278">
        <v>12</v>
      </c>
      <c r="B57" s="266" t="s">
        <v>247</v>
      </c>
      <c r="C57" s="267"/>
      <c r="D57" s="268"/>
      <c r="E57" s="274">
        <v>5000</v>
      </c>
      <c r="F57" s="266" t="s">
        <v>242</v>
      </c>
      <c r="G57" s="268"/>
      <c r="H57" s="264" t="s">
        <v>227</v>
      </c>
      <c r="I57" s="264"/>
    </row>
    <row r="58" spans="1:9" s="263" customFormat="1" ht="19.5" x14ac:dyDescent="0.3">
      <c r="A58" s="278">
        <v>13</v>
      </c>
      <c r="B58" s="266" t="s">
        <v>248</v>
      </c>
      <c r="C58" s="267"/>
      <c r="D58" s="268"/>
      <c r="E58" s="274">
        <v>50000</v>
      </c>
      <c r="F58" s="266" t="s">
        <v>242</v>
      </c>
      <c r="G58" s="268"/>
      <c r="H58" s="264" t="s">
        <v>227</v>
      </c>
      <c r="I58" s="264"/>
    </row>
    <row r="59" spans="1:9" s="263" customFormat="1" ht="19.5" x14ac:dyDescent="0.3">
      <c r="A59" s="278">
        <v>14</v>
      </c>
      <c r="B59" s="266" t="s">
        <v>250</v>
      </c>
      <c r="C59" s="267"/>
      <c r="D59" s="268"/>
      <c r="E59" s="274"/>
      <c r="F59" s="266"/>
      <c r="G59" s="268"/>
      <c r="H59" s="264"/>
      <c r="I59" s="264"/>
    </row>
    <row r="60" spans="1:9" s="263" customFormat="1" ht="19.5" x14ac:dyDescent="0.3">
      <c r="A60" s="278"/>
      <c r="B60" s="266" t="s">
        <v>251</v>
      </c>
      <c r="C60" s="267"/>
      <c r="D60" s="268"/>
      <c r="E60" s="274">
        <v>50000</v>
      </c>
      <c r="F60" s="266" t="s">
        <v>252</v>
      </c>
      <c r="G60" s="268"/>
      <c r="H60" s="264" t="s">
        <v>227</v>
      </c>
      <c r="I60" s="264"/>
    </row>
    <row r="61" spans="1:9" s="263" customFormat="1" ht="19.5" x14ac:dyDescent="0.3">
      <c r="A61" s="278">
        <v>15</v>
      </c>
      <c r="B61" s="266" t="s">
        <v>253</v>
      </c>
      <c r="C61" s="267"/>
      <c r="D61" s="268"/>
      <c r="E61" s="274">
        <v>20000</v>
      </c>
      <c r="F61" s="266" t="s">
        <v>252</v>
      </c>
      <c r="G61" s="268"/>
      <c r="H61" s="264" t="s">
        <v>227</v>
      </c>
      <c r="I61" s="264"/>
    </row>
    <row r="62" spans="1:9" s="263" customFormat="1" ht="19.5" x14ac:dyDescent="0.3">
      <c r="A62" s="278">
        <v>16</v>
      </c>
      <c r="B62" s="266" t="s">
        <v>254</v>
      </c>
      <c r="C62" s="267"/>
      <c r="D62" s="268"/>
      <c r="E62" s="274">
        <v>60000</v>
      </c>
      <c r="F62" s="266" t="s">
        <v>252</v>
      </c>
      <c r="G62" s="268"/>
      <c r="H62" s="264" t="s">
        <v>227</v>
      </c>
      <c r="I62" s="264"/>
    </row>
    <row r="63" spans="1:9" s="263" customFormat="1" ht="19.5" x14ac:dyDescent="0.3">
      <c r="A63" s="278">
        <v>17</v>
      </c>
      <c r="B63" s="266" t="s">
        <v>255</v>
      </c>
      <c r="C63" s="267"/>
      <c r="D63" s="268"/>
      <c r="E63" s="274">
        <v>30000</v>
      </c>
      <c r="F63" s="266" t="s">
        <v>252</v>
      </c>
      <c r="G63" s="268"/>
      <c r="H63" s="264" t="s">
        <v>227</v>
      </c>
      <c r="I63" s="264"/>
    </row>
    <row r="64" spans="1:9" s="263" customFormat="1" ht="19.5" x14ac:dyDescent="0.3">
      <c r="A64" s="278">
        <v>18</v>
      </c>
      <c r="B64" s="266" t="s">
        <v>256</v>
      </c>
      <c r="C64" s="267"/>
      <c r="D64" s="268"/>
      <c r="E64" s="274">
        <v>20000</v>
      </c>
      <c r="F64" s="266" t="s">
        <v>252</v>
      </c>
      <c r="G64" s="268"/>
      <c r="H64" s="264" t="s">
        <v>227</v>
      </c>
      <c r="I64" s="264"/>
    </row>
    <row r="65" spans="1:9" s="263" customFormat="1" ht="19.5" x14ac:dyDescent="0.3">
      <c r="A65" s="278">
        <v>19</v>
      </c>
      <c r="B65" s="266" t="s">
        <v>257</v>
      </c>
      <c r="C65" s="267"/>
      <c r="D65" s="268"/>
      <c r="E65" s="274">
        <v>55000</v>
      </c>
      <c r="F65" s="266" t="s">
        <v>252</v>
      </c>
      <c r="G65" s="268"/>
      <c r="H65" s="264" t="s">
        <v>227</v>
      </c>
      <c r="I65" s="264"/>
    </row>
    <row r="66" spans="1:9" s="263" customFormat="1" ht="19.5" x14ac:dyDescent="0.3">
      <c r="A66" s="278">
        <v>20</v>
      </c>
      <c r="B66" s="266" t="s">
        <v>258</v>
      </c>
      <c r="C66" s="267"/>
      <c r="D66" s="268"/>
      <c r="E66" s="274">
        <v>100000</v>
      </c>
      <c r="F66" s="266" t="s">
        <v>855</v>
      </c>
      <c r="G66" s="268"/>
      <c r="H66" s="264" t="s">
        <v>259</v>
      </c>
      <c r="I66" s="264"/>
    </row>
    <row r="67" spans="1:9" s="263" customFormat="1" ht="19.5" x14ac:dyDescent="0.3">
      <c r="A67" s="278">
        <v>21</v>
      </c>
      <c r="B67" s="266" t="s">
        <v>262</v>
      </c>
      <c r="C67" s="267"/>
      <c r="D67" s="268"/>
      <c r="E67" s="274"/>
      <c r="F67" s="266"/>
      <c r="G67" s="268"/>
      <c r="H67" s="264"/>
      <c r="I67" s="264"/>
    </row>
    <row r="68" spans="1:9" s="263" customFormat="1" ht="19.5" x14ac:dyDescent="0.3">
      <c r="A68" s="278"/>
      <c r="B68" s="266" t="s">
        <v>263</v>
      </c>
      <c r="C68" s="267"/>
      <c r="D68" s="268"/>
      <c r="E68" s="274">
        <v>30000</v>
      </c>
      <c r="F68" s="266" t="s">
        <v>855</v>
      </c>
      <c r="G68" s="268"/>
      <c r="H68" s="264" t="s">
        <v>264</v>
      </c>
      <c r="I68" s="264"/>
    </row>
    <row r="69" spans="1:9" s="263" customFormat="1" ht="19.5" x14ac:dyDescent="0.3">
      <c r="A69" s="278">
        <v>21</v>
      </c>
      <c r="B69" s="266" t="s">
        <v>260</v>
      </c>
      <c r="C69" s="267"/>
      <c r="D69" s="268"/>
      <c r="E69" s="274"/>
      <c r="F69" s="266"/>
      <c r="G69" s="268"/>
      <c r="H69" s="264"/>
      <c r="I69" s="264"/>
    </row>
    <row r="70" spans="1:9" s="263" customFormat="1" ht="19.5" x14ac:dyDescent="0.3">
      <c r="A70" s="278"/>
      <c r="B70" s="266" t="s">
        <v>261</v>
      </c>
      <c r="C70" s="267"/>
      <c r="D70" s="268"/>
      <c r="E70" s="274">
        <v>90000</v>
      </c>
      <c r="F70" s="266" t="s">
        <v>855</v>
      </c>
      <c r="G70" s="268"/>
      <c r="H70" s="264" t="s">
        <v>259</v>
      </c>
      <c r="I70" s="264"/>
    </row>
    <row r="71" spans="1:9" s="263" customFormat="1" ht="19.5" x14ac:dyDescent="0.3">
      <c r="A71" s="278">
        <v>22</v>
      </c>
      <c r="B71" s="266" t="s">
        <v>265</v>
      </c>
      <c r="C71" s="267"/>
      <c r="D71" s="268"/>
      <c r="E71" s="274">
        <v>280000</v>
      </c>
      <c r="F71" s="276" t="s">
        <v>266</v>
      </c>
      <c r="G71" s="268"/>
      <c r="H71" s="264" t="s">
        <v>259</v>
      </c>
      <c r="I71" s="264"/>
    </row>
    <row r="72" spans="1:9" s="263" customFormat="1" ht="19.5" x14ac:dyDescent="0.3">
      <c r="A72" s="278">
        <v>23</v>
      </c>
      <c r="B72" s="266" t="s">
        <v>267</v>
      </c>
      <c r="C72" s="267"/>
      <c r="D72" s="268"/>
      <c r="E72" s="274"/>
      <c r="F72" s="266"/>
      <c r="G72" s="268"/>
      <c r="H72" s="264"/>
      <c r="I72" s="264"/>
    </row>
    <row r="73" spans="1:9" s="263" customFormat="1" ht="19.5" x14ac:dyDescent="0.3">
      <c r="A73" s="279"/>
      <c r="B73" s="280" t="s">
        <v>268</v>
      </c>
      <c r="C73" s="281"/>
      <c r="D73" s="282"/>
      <c r="E73" s="283">
        <v>100000</v>
      </c>
      <c r="F73" s="284" t="s">
        <v>266</v>
      </c>
      <c r="G73" s="282"/>
      <c r="H73" s="285" t="s">
        <v>259</v>
      </c>
      <c r="I73" s="285"/>
    </row>
    <row r="74" spans="1:9" s="263" customFormat="1" ht="20.25" thickBot="1" x14ac:dyDescent="0.35">
      <c r="A74" s="286"/>
      <c r="B74" s="336" t="s">
        <v>327</v>
      </c>
      <c r="C74" s="337"/>
      <c r="D74" s="338"/>
      <c r="E74" s="289">
        <f>SUM(E40:E73)</f>
        <v>1608000</v>
      </c>
      <c r="F74" s="287"/>
      <c r="G74" s="288"/>
      <c r="H74" s="286"/>
      <c r="I74" s="286"/>
    </row>
    <row r="75" spans="1:9" s="10" customFormat="1" ht="21.75" thickTop="1" x14ac:dyDescent="0.35"/>
    <row r="76" spans="1:9" s="263" customFormat="1" ht="19.5" x14ac:dyDescent="0.3">
      <c r="A76" s="265" t="s">
        <v>249</v>
      </c>
      <c r="B76" s="339" t="s">
        <v>221</v>
      </c>
      <c r="C76" s="340"/>
      <c r="D76" s="341"/>
      <c r="E76" s="273" t="s">
        <v>222</v>
      </c>
      <c r="F76" s="339" t="s">
        <v>223</v>
      </c>
      <c r="G76" s="341"/>
      <c r="H76" s="273" t="s">
        <v>224</v>
      </c>
      <c r="I76" s="273" t="s">
        <v>225</v>
      </c>
    </row>
    <row r="77" spans="1:9" s="263" customFormat="1" ht="19.5" x14ac:dyDescent="0.3">
      <c r="A77" s="290"/>
      <c r="B77" s="290"/>
      <c r="C77" s="291"/>
      <c r="D77" s="292" t="s">
        <v>281</v>
      </c>
      <c r="E77" s="293">
        <v>1608000</v>
      </c>
      <c r="F77" s="290"/>
      <c r="G77" s="292"/>
      <c r="H77" s="196"/>
      <c r="I77" s="196"/>
    </row>
    <row r="78" spans="1:9" s="263" customFormat="1" ht="19.5" x14ac:dyDescent="0.3">
      <c r="A78" s="277">
        <v>24</v>
      </c>
      <c r="B78" s="270" t="s">
        <v>269</v>
      </c>
      <c r="C78" s="271"/>
      <c r="D78" s="272"/>
      <c r="E78" s="275"/>
      <c r="F78" s="270"/>
      <c r="G78" s="272"/>
      <c r="H78" s="269"/>
      <c r="I78" s="269"/>
    </row>
    <row r="79" spans="1:9" s="263" customFormat="1" ht="19.5" x14ac:dyDescent="0.3">
      <c r="A79" s="278"/>
      <c r="B79" s="266" t="s">
        <v>270</v>
      </c>
      <c r="C79" s="267"/>
      <c r="D79" s="268"/>
      <c r="E79" s="274">
        <v>100000</v>
      </c>
      <c r="F79" s="276" t="s">
        <v>266</v>
      </c>
      <c r="G79" s="268"/>
      <c r="H79" s="264" t="s">
        <v>264</v>
      </c>
      <c r="I79" s="264"/>
    </row>
    <row r="80" spans="1:9" s="263" customFormat="1" ht="19.5" x14ac:dyDescent="0.3">
      <c r="A80" s="278">
        <v>25</v>
      </c>
      <c r="B80" s="266" t="s">
        <v>271</v>
      </c>
      <c r="C80" s="267"/>
      <c r="D80" s="268"/>
      <c r="E80" s="274">
        <v>165000</v>
      </c>
      <c r="F80" s="276" t="s">
        <v>266</v>
      </c>
      <c r="G80" s="268"/>
      <c r="H80" s="264" t="s">
        <v>264</v>
      </c>
      <c r="I80" s="264"/>
    </row>
    <row r="81" spans="1:9" s="263" customFormat="1" ht="19.5" x14ac:dyDescent="0.3">
      <c r="A81" s="278">
        <v>26</v>
      </c>
      <c r="B81" s="266" t="s">
        <v>273</v>
      </c>
      <c r="C81" s="267"/>
      <c r="D81" s="268"/>
      <c r="E81" s="274"/>
      <c r="F81" s="266"/>
      <c r="G81" s="268"/>
      <c r="H81" s="264"/>
      <c r="I81" s="264"/>
    </row>
    <row r="82" spans="1:9" s="263" customFormat="1" ht="19.5" x14ac:dyDescent="0.3">
      <c r="A82" s="278"/>
      <c r="B82" s="266" t="s">
        <v>272</v>
      </c>
      <c r="C82" s="267"/>
      <c r="D82" s="268"/>
      <c r="E82" s="274">
        <v>6000</v>
      </c>
      <c r="F82" s="276" t="s">
        <v>266</v>
      </c>
      <c r="G82" s="268"/>
      <c r="H82" s="264" t="s">
        <v>264</v>
      </c>
      <c r="I82" s="264"/>
    </row>
    <row r="83" spans="1:9" s="263" customFormat="1" ht="19.5" x14ac:dyDescent="0.3">
      <c r="A83" s="278">
        <v>27</v>
      </c>
      <c r="B83" s="266" t="s">
        <v>274</v>
      </c>
      <c r="C83" s="267"/>
      <c r="D83" s="268"/>
      <c r="E83" s="274">
        <v>78000</v>
      </c>
      <c r="F83" s="276" t="s">
        <v>266</v>
      </c>
      <c r="G83" s="268"/>
      <c r="H83" s="264" t="s">
        <v>264</v>
      </c>
      <c r="I83" s="264"/>
    </row>
    <row r="84" spans="1:9" s="263" customFormat="1" ht="19.5" x14ac:dyDescent="0.3">
      <c r="A84" s="278">
        <v>28</v>
      </c>
      <c r="B84" s="266" t="s">
        <v>275</v>
      </c>
      <c r="C84" s="267"/>
      <c r="D84" s="268"/>
      <c r="E84" s="274"/>
      <c r="F84" s="266"/>
      <c r="G84" s="268"/>
      <c r="H84" s="264"/>
      <c r="I84" s="264"/>
    </row>
    <row r="85" spans="1:9" s="263" customFormat="1" ht="19.5" x14ac:dyDescent="0.3">
      <c r="A85" s="278"/>
      <c r="B85" s="266" t="s">
        <v>276</v>
      </c>
      <c r="C85" s="267"/>
      <c r="D85" s="268"/>
      <c r="E85" s="274">
        <v>75000</v>
      </c>
      <c r="F85" s="276" t="s">
        <v>266</v>
      </c>
      <c r="G85" s="268"/>
      <c r="H85" s="264" t="s">
        <v>264</v>
      </c>
      <c r="I85" s="264"/>
    </row>
    <row r="86" spans="1:9" s="263" customFormat="1" ht="19.5" x14ac:dyDescent="0.3">
      <c r="A86" s="278">
        <v>29</v>
      </c>
      <c r="B86" s="266" t="s">
        <v>275</v>
      </c>
      <c r="C86" s="267"/>
      <c r="D86" s="268"/>
      <c r="E86" s="274"/>
      <c r="F86" s="266"/>
      <c r="G86" s="268"/>
      <c r="H86" s="264"/>
      <c r="I86" s="264"/>
    </row>
    <row r="87" spans="1:9" s="263" customFormat="1" ht="19.5" x14ac:dyDescent="0.3">
      <c r="A87" s="278"/>
      <c r="B87" s="266" t="s">
        <v>277</v>
      </c>
      <c r="C87" s="267"/>
      <c r="D87" s="268"/>
      <c r="E87" s="274">
        <v>90000</v>
      </c>
      <c r="F87" s="276" t="s">
        <v>266</v>
      </c>
      <c r="G87" s="268"/>
      <c r="H87" s="264" t="s">
        <v>264</v>
      </c>
      <c r="I87" s="264"/>
    </row>
    <row r="88" spans="1:9" s="263" customFormat="1" ht="19.5" x14ac:dyDescent="0.3">
      <c r="A88" s="278">
        <v>30</v>
      </c>
      <c r="B88" s="266" t="s">
        <v>275</v>
      </c>
      <c r="C88" s="267"/>
      <c r="D88" s="268"/>
      <c r="E88" s="274"/>
      <c r="F88" s="266"/>
      <c r="G88" s="268"/>
      <c r="H88" s="264"/>
      <c r="I88" s="264"/>
    </row>
    <row r="89" spans="1:9" s="263" customFormat="1" ht="19.5" x14ac:dyDescent="0.3">
      <c r="A89" s="278"/>
      <c r="B89" s="266" t="s">
        <v>278</v>
      </c>
      <c r="C89" s="267"/>
      <c r="D89" s="268"/>
      <c r="E89" s="274">
        <v>30000</v>
      </c>
      <c r="F89" s="276" t="s">
        <v>266</v>
      </c>
      <c r="G89" s="268"/>
      <c r="H89" s="264" t="s">
        <v>264</v>
      </c>
      <c r="I89" s="264"/>
    </row>
    <row r="90" spans="1:9" s="263" customFormat="1" ht="19.5" x14ac:dyDescent="0.3">
      <c r="A90" s="278">
        <v>31</v>
      </c>
      <c r="B90" s="266" t="s">
        <v>279</v>
      </c>
      <c r="C90" s="267"/>
      <c r="D90" s="268"/>
      <c r="E90" s="274"/>
      <c r="F90" s="266"/>
      <c r="G90" s="268"/>
      <c r="H90" s="264"/>
      <c r="I90" s="264"/>
    </row>
    <row r="91" spans="1:9" s="263" customFormat="1" ht="19.5" x14ac:dyDescent="0.3">
      <c r="A91" s="278"/>
      <c r="B91" s="266" t="s">
        <v>280</v>
      </c>
      <c r="C91" s="267"/>
      <c r="D91" s="268"/>
      <c r="E91" s="274">
        <v>50000</v>
      </c>
      <c r="F91" s="276" t="s">
        <v>266</v>
      </c>
      <c r="G91" s="268"/>
      <c r="H91" s="264" t="s">
        <v>264</v>
      </c>
      <c r="I91" s="264"/>
    </row>
    <row r="92" spans="1:9" s="263" customFormat="1" ht="20.25" thickBot="1" x14ac:dyDescent="0.35">
      <c r="A92" s="286"/>
      <c r="B92" s="336" t="s">
        <v>327</v>
      </c>
      <c r="C92" s="337"/>
      <c r="D92" s="338"/>
      <c r="E92" s="289">
        <f>SUM(E77:E91)</f>
        <v>2202000</v>
      </c>
      <c r="F92" s="287"/>
      <c r="G92" s="288"/>
      <c r="H92" s="286"/>
      <c r="I92" s="286"/>
    </row>
    <row r="93" spans="1:9" ht="13.5" thickTop="1" x14ac:dyDescent="0.2"/>
  </sheetData>
  <mergeCells count="9">
    <mergeCell ref="B74:D74"/>
    <mergeCell ref="B76:D76"/>
    <mergeCell ref="F76:G76"/>
    <mergeCell ref="B92:D92"/>
    <mergeCell ref="E12:F12"/>
    <mergeCell ref="C17:D17"/>
    <mergeCell ref="C16:D16"/>
    <mergeCell ref="F39:G39"/>
    <mergeCell ref="B39:D39"/>
  </mergeCells>
  <phoneticPr fontId="9" type="noConversion"/>
  <pageMargins left="0.74" right="0.16" top="0.72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view="pageBreakPreview" topLeftCell="A238" zoomScaleNormal="100" zoomScaleSheetLayoutView="100" workbookViewId="0">
      <selection activeCell="G244" sqref="G244"/>
    </sheetView>
  </sheetViews>
  <sheetFormatPr defaultRowHeight="12.75" x14ac:dyDescent="0.2"/>
  <cols>
    <col min="1" max="1" width="3.85546875" customWidth="1"/>
    <col min="2" max="2" width="34.28515625" customWidth="1"/>
    <col min="3" max="3" width="6.5703125" customWidth="1"/>
    <col min="4" max="4" width="14.140625" customWidth="1"/>
    <col min="5" max="5" width="13.140625" customWidth="1"/>
    <col min="6" max="6" width="8.5703125" customWidth="1"/>
    <col min="7" max="7" width="13.42578125" customWidth="1"/>
    <col min="8" max="8" width="4.85546875" customWidth="1"/>
  </cols>
  <sheetData>
    <row r="1" spans="1:8" s="10" customFormat="1" ht="21" x14ac:dyDescent="0.35">
      <c r="H1" s="10">
        <v>32</v>
      </c>
    </row>
    <row r="2" spans="1:8" s="6" customFormat="1" ht="21" x14ac:dyDescent="0.35">
      <c r="A2" s="299" t="s">
        <v>205</v>
      </c>
      <c r="B2" s="299"/>
      <c r="C2" s="299"/>
      <c r="D2" s="299"/>
      <c r="E2" s="299"/>
      <c r="F2" s="299"/>
      <c r="G2" s="299"/>
      <c r="H2" s="299"/>
    </row>
    <row r="3" spans="1:8" ht="21" x14ac:dyDescent="0.35">
      <c r="A3" s="299" t="s">
        <v>521</v>
      </c>
      <c r="B3" s="299"/>
      <c r="C3" s="299"/>
      <c r="D3" s="299"/>
      <c r="E3" s="299"/>
      <c r="F3" s="299"/>
      <c r="G3" s="299"/>
      <c r="H3" s="299"/>
    </row>
    <row r="4" spans="1:8" ht="21" x14ac:dyDescent="0.35">
      <c r="A4" s="299" t="s">
        <v>206</v>
      </c>
      <c r="B4" s="299"/>
      <c r="C4" s="299"/>
      <c r="D4" s="299"/>
      <c r="E4" s="299"/>
      <c r="F4" s="299"/>
      <c r="G4" s="299"/>
      <c r="H4" s="299"/>
    </row>
    <row r="5" spans="1:8" ht="21" x14ac:dyDescent="0.35">
      <c r="A5" s="299" t="s">
        <v>207</v>
      </c>
      <c r="B5" s="299"/>
      <c r="C5" s="299"/>
      <c r="D5" s="299"/>
      <c r="E5" s="299"/>
      <c r="F5" s="299"/>
      <c r="G5" s="299"/>
      <c r="H5" s="299"/>
    </row>
    <row r="6" spans="1:8" ht="21" x14ac:dyDescent="0.35">
      <c r="A6" s="298" t="s">
        <v>282</v>
      </c>
      <c r="B6" s="298"/>
      <c r="C6" s="298"/>
      <c r="D6" s="298"/>
      <c r="E6" s="298"/>
      <c r="F6" s="298"/>
      <c r="G6" s="298"/>
      <c r="H6" s="298"/>
    </row>
    <row r="7" spans="1:8" ht="21" x14ac:dyDescent="0.35">
      <c r="A7" s="299" t="s">
        <v>283</v>
      </c>
      <c r="B7" s="299"/>
      <c r="C7" s="299"/>
      <c r="D7" s="299"/>
      <c r="E7" s="299"/>
      <c r="F7" s="299"/>
      <c r="G7" s="299"/>
      <c r="H7" s="299"/>
    </row>
    <row r="8" spans="1:8" ht="21" x14ac:dyDescent="0.35">
      <c r="A8" s="299" t="s">
        <v>500</v>
      </c>
      <c r="B8" s="299"/>
      <c r="C8" s="299"/>
      <c r="D8" s="299"/>
      <c r="E8" s="299"/>
      <c r="F8" s="299"/>
      <c r="G8" s="299"/>
      <c r="H8" s="299"/>
    </row>
    <row r="9" spans="1:8" ht="21" x14ac:dyDescent="0.35">
      <c r="A9" s="298" t="s">
        <v>325</v>
      </c>
      <c r="B9" s="298"/>
      <c r="C9" s="298"/>
      <c r="D9" s="298"/>
      <c r="E9" s="298"/>
      <c r="F9" s="298"/>
      <c r="G9" s="298"/>
      <c r="H9" s="298"/>
    </row>
    <row r="10" spans="1:8" ht="21" x14ac:dyDescent="0.35">
      <c r="A10" s="3" t="s">
        <v>391</v>
      </c>
      <c r="B10" s="3"/>
      <c r="C10" s="3" t="s">
        <v>327</v>
      </c>
      <c r="D10" s="4">
        <f>D12+E207</f>
        <v>11929640</v>
      </c>
      <c r="E10" s="4" t="s">
        <v>328</v>
      </c>
      <c r="F10" s="5"/>
      <c r="G10" s="43"/>
      <c r="H10" s="44"/>
    </row>
    <row r="11" spans="1:8" ht="21" x14ac:dyDescent="0.35">
      <c r="A11" s="294" t="s">
        <v>491</v>
      </c>
      <c r="B11" s="294"/>
      <c r="C11" s="294"/>
      <c r="D11" s="294"/>
      <c r="E11" s="294"/>
      <c r="F11" s="294"/>
      <c r="G11" s="294"/>
      <c r="H11" s="294"/>
    </row>
    <row r="12" spans="1:8" ht="21" x14ac:dyDescent="0.35">
      <c r="A12" s="8" t="s">
        <v>491</v>
      </c>
      <c r="B12" s="8"/>
      <c r="C12" s="3" t="s">
        <v>327</v>
      </c>
      <c r="D12" s="9">
        <f>D13+E77+D195</f>
        <v>10925640</v>
      </c>
      <c r="E12" s="3" t="s">
        <v>328</v>
      </c>
      <c r="F12" s="8"/>
      <c r="G12" s="45"/>
      <c r="H12" s="33"/>
    </row>
    <row r="13" spans="1:8" ht="21" x14ac:dyDescent="0.35">
      <c r="A13" s="10" t="s">
        <v>501</v>
      </c>
      <c r="B13" s="6"/>
      <c r="C13" s="5" t="s">
        <v>327</v>
      </c>
      <c r="D13" s="4">
        <f>D14+D27+D60</f>
        <v>3193400</v>
      </c>
      <c r="E13" s="5" t="s">
        <v>328</v>
      </c>
      <c r="F13" s="6"/>
      <c r="G13" s="43"/>
      <c r="H13" s="44"/>
    </row>
    <row r="14" spans="1:8" ht="21" x14ac:dyDescent="0.35">
      <c r="A14" s="5" t="s">
        <v>412</v>
      </c>
      <c r="B14" s="11"/>
      <c r="C14" s="5" t="s">
        <v>327</v>
      </c>
      <c r="D14" s="4">
        <f>G16+G19+G21+G24</f>
        <v>778000</v>
      </c>
      <c r="E14" s="5" t="s">
        <v>328</v>
      </c>
      <c r="F14" s="6"/>
      <c r="G14" s="43"/>
      <c r="H14" s="44"/>
    </row>
    <row r="15" spans="1:8" ht="21" x14ac:dyDescent="0.35">
      <c r="A15" s="10" t="s">
        <v>780</v>
      </c>
      <c r="B15" s="6"/>
      <c r="C15" s="6"/>
      <c r="D15" s="29"/>
      <c r="E15" s="4"/>
      <c r="F15" s="5"/>
      <c r="G15" s="46"/>
      <c r="H15" s="42"/>
    </row>
    <row r="16" spans="1:8" ht="21" x14ac:dyDescent="0.35">
      <c r="A16" s="15" t="s">
        <v>336</v>
      </c>
      <c r="B16" s="5" t="s">
        <v>755</v>
      </c>
      <c r="C16" s="5"/>
      <c r="D16" s="5"/>
      <c r="E16" s="13"/>
      <c r="F16" s="5" t="s">
        <v>333</v>
      </c>
      <c r="G16" s="47">
        <v>382000</v>
      </c>
      <c r="H16" s="31" t="s">
        <v>328</v>
      </c>
    </row>
    <row r="17" spans="1:8" ht="21" x14ac:dyDescent="0.35">
      <c r="A17" s="15"/>
      <c r="B17" s="10" t="s">
        <v>335</v>
      </c>
      <c r="C17" s="10"/>
      <c r="D17" s="10"/>
      <c r="E17" s="6"/>
      <c r="F17" s="10"/>
      <c r="G17" s="46"/>
      <c r="H17" s="42"/>
    </row>
    <row r="18" spans="1:8" ht="21" x14ac:dyDescent="0.35">
      <c r="A18" s="15"/>
      <c r="B18" s="10" t="s">
        <v>523</v>
      </c>
      <c r="C18" s="10"/>
      <c r="D18" s="10"/>
      <c r="E18" s="6"/>
      <c r="F18" s="10"/>
      <c r="G18" s="46"/>
      <c r="H18" s="42"/>
    </row>
    <row r="19" spans="1:8" ht="21" x14ac:dyDescent="0.35">
      <c r="A19" s="15" t="s">
        <v>336</v>
      </c>
      <c r="B19" s="5" t="s">
        <v>770</v>
      </c>
      <c r="C19" s="5"/>
      <c r="D19" s="5"/>
      <c r="E19" s="13"/>
      <c r="F19" s="5" t="s">
        <v>333</v>
      </c>
      <c r="G19" s="32">
        <v>64000</v>
      </c>
      <c r="H19" s="31" t="s">
        <v>328</v>
      </c>
    </row>
    <row r="20" spans="1:8" ht="21" x14ac:dyDescent="0.35">
      <c r="A20" s="15"/>
      <c r="B20" s="10" t="s">
        <v>502</v>
      </c>
      <c r="C20" s="10"/>
      <c r="D20" s="10"/>
      <c r="E20" s="6"/>
      <c r="F20" s="10"/>
      <c r="G20" s="48"/>
      <c r="H20" s="42"/>
    </row>
    <row r="21" spans="1:8" ht="21" x14ac:dyDescent="0.35">
      <c r="A21" s="15"/>
      <c r="B21" s="49" t="s">
        <v>758</v>
      </c>
      <c r="C21" s="49"/>
      <c r="D21" s="49"/>
      <c r="E21" s="50"/>
      <c r="F21" s="49" t="s">
        <v>333</v>
      </c>
      <c r="G21" s="51">
        <v>222000</v>
      </c>
      <c r="H21" s="31" t="s">
        <v>328</v>
      </c>
    </row>
    <row r="22" spans="1:8" ht="21" x14ac:dyDescent="0.35">
      <c r="A22" s="20" t="s">
        <v>339</v>
      </c>
      <c r="B22" s="52" t="s">
        <v>503</v>
      </c>
      <c r="C22" s="52"/>
      <c r="D22" s="52"/>
      <c r="E22" s="53"/>
      <c r="F22" s="52"/>
      <c r="G22" s="54"/>
      <c r="H22" s="42"/>
    </row>
    <row r="23" spans="1:8" ht="21" x14ac:dyDescent="0.35">
      <c r="A23" s="20"/>
      <c r="B23" s="55" t="s">
        <v>180</v>
      </c>
      <c r="C23" s="56"/>
      <c r="D23" s="52"/>
      <c r="E23" s="53"/>
      <c r="F23" s="52"/>
      <c r="G23" s="54"/>
      <c r="H23" s="42"/>
    </row>
    <row r="24" spans="1:8" ht="21" x14ac:dyDescent="0.35">
      <c r="A24" s="15"/>
      <c r="B24" s="49" t="s">
        <v>781</v>
      </c>
      <c r="C24" s="49"/>
      <c r="D24" s="49"/>
      <c r="E24" s="50"/>
      <c r="F24" s="49" t="s">
        <v>333</v>
      </c>
      <c r="G24" s="51">
        <v>110000</v>
      </c>
      <c r="H24" s="31" t="s">
        <v>328</v>
      </c>
    </row>
    <row r="25" spans="1:8" ht="21" x14ac:dyDescent="0.35">
      <c r="A25" s="20" t="s">
        <v>339</v>
      </c>
      <c r="B25" s="52" t="s">
        <v>504</v>
      </c>
      <c r="C25" s="52"/>
      <c r="D25" s="52"/>
      <c r="E25" s="53"/>
      <c r="F25" s="52"/>
      <c r="G25" s="54"/>
      <c r="H25" s="42"/>
    </row>
    <row r="26" spans="1:8" ht="21" x14ac:dyDescent="0.35">
      <c r="A26" s="20"/>
      <c r="B26" s="55" t="s">
        <v>181</v>
      </c>
      <c r="C26" s="56"/>
      <c r="D26" s="52"/>
      <c r="E26" s="53"/>
      <c r="F26" s="52"/>
      <c r="G26" s="54"/>
      <c r="H26" s="42"/>
    </row>
    <row r="27" spans="1:8" ht="21" x14ac:dyDescent="0.35">
      <c r="A27" s="10" t="s">
        <v>347</v>
      </c>
      <c r="B27" s="6"/>
      <c r="C27" s="5" t="s">
        <v>327</v>
      </c>
      <c r="D27" s="4">
        <f>D28+D36+D48+D57</f>
        <v>576000</v>
      </c>
      <c r="E27" s="5" t="s">
        <v>328</v>
      </c>
      <c r="F27" s="6"/>
      <c r="G27" s="48"/>
      <c r="H27" s="42"/>
    </row>
    <row r="28" spans="1:8" ht="21" x14ac:dyDescent="0.35">
      <c r="A28" s="10" t="s">
        <v>783</v>
      </c>
      <c r="B28" s="11"/>
      <c r="C28" s="5" t="s">
        <v>327</v>
      </c>
      <c r="D28" s="4">
        <f>G29+G32</f>
        <v>33000</v>
      </c>
      <c r="E28" s="5" t="s">
        <v>328</v>
      </c>
      <c r="F28" s="6"/>
      <c r="G28" s="48"/>
      <c r="H28" s="42"/>
    </row>
    <row r="29" spans="1:8" ht="21" x14ac:dyDescent="0.35">
      <c r="A29" s="10" t="s">
        <v>348</v>
      </c>
      <c r="B29" s="5" t="s">
        <v>745</v>
      </c>
      <c r="C29" s="13"/>
      <c r="D29" s="5"/>
      <c r="E29" s="5"/>
      <c r="F29" s="5" t="s">
        <v>333</v>
      </c>
      <c r="G29" s="32">
        <v>3000</v>
      </c>
      <c r="H29" s="31" t="s">
        <v>328</v>
      </c>
    </row>
    <row r="30" spans="1:8" ht="21" x14ac:dyDescent="0.35">
      <c r="A30" s="15"/>
      <c r="B30" s="10" t="s">
        <v>120</v>
      </c>
      <c r="C30" s="10"/>
      <c r="D30" s="10"/>
      <c r="E30" s="10"/>
      <c r="F30" s="10"/>
      <c r="G30" s="48"/>
      <c r="H30" s="42"/>
    </row>
    <row r="31" spans="1:8" ht="21" x14ac:dyDescent="0.35">
      <c r="A31" s="20"/>
      <c r="B31" s="10" t="s">
        <v>350</v>
      </c>
      <c r="C31" s="10"/>
      <c r="D31" s="20"/>
      <c r="E31" s="20"/>
      <c r="F31" s="20"/>
      <c r="G31" s="48"/>
      <c r="H31" s="42"/>
    </row>
    <row r="32" spans="1:8" ht="21" x14ac:dyDescent="0.35">
      <c r="A32" s="20"/>
      <c r="B32" s="5" t="s">
        <v>782</v>
      </c>
      <c r="C32" s="5"/>
      <c r="D32" s="5"/>
      <c r="E32" s="25"/>
      <c r="F32" s="5" t="s">
        <v>333</v>
      </c>
      <c r="G32" s="32">
        <v>30000</v>
      </c>
      <c r="H32" s="31" t="s">
        <v>328</v>
      </c>
    </row>
    <row r="33" spans="1:8" ht="21" x14ac:dyDescent="0.35">
      <c r="A33" s="20"/>
      <c r="B33" s="10" t="s">
        <v>351</v>
      </c>
      <c r="C33" s="10"/>
      <c r="D33" s="10"/>
      <c r="E33" s="20"/>
      <c r="F33" s="10"/>
      <c r="G33" s="48"/>
      <c r="H33" s="42"/>
    </row>
    <row r="34" spans="1:8" ht="21" x14ac:dyDescent="0.35">
      <c r="A34" s="20"/>
      <c r="B34" s="10" t="s">
        <v>352</v>
      </c>
      <c r="C34" s="10"/>
      <c r="D34" s="10"/>
      <c r="E34" s="20"/>
      <c r="F34" s="10"/>
      <c r="G34" s="48"/>
      <c r="H34" s="42"/>
    </row>
    <row r="35" spans="1:8" ht="21" x14ac:dyDescent="0.35">
      <c r="A35" s="10"/>
      <c r="B35" s="11"/>
      <c r="C35" s="5"/>
      <c r="D35" s="4"/>
      <c r="E35" s="5"/>
      <c r="F35" s="6"/>
      <c r="G35" s="48"/>
      <c r="H35" s="42">
        <v>33</v>
      </c>
    </row>
    <row r="36" spans="1:8" ht="21" x14ac:dyDescent="0.35">
      <c r="A36" s="10" t="s">
        <v>775</v>
      </c>
      <c r="B36" s="11"/>
      <c r="C36" s="5" t="s">
        <v>327</v>
      </c>
      <c r="D36" s="4">
        <f>G37+G40+G44</f>
        <v>208000</v>
      </c>
      <c r="E36" s="5" t="s">
        <v>328</v>
      </c>
      <c r="F36" s="6"/>
      <c r="G36" s="48"/>
      <c r="H36" s="42"/>
    </row>
    <row r="37" spans="1:8" ht="21" x14ac:dyDescent="0.35">
      <c r="A37" s="10"/>
      <c r="B37" s="5" t="s">
        <v>784</v>
      </c>
      <c r="C37" s="13"/>
      <c r="D37" s="13"/>
      <c r="E37" s="13"/>
      <c r="F37" s="5" t="s">
        <v>333</v>
      </c>
      <c r="G37" s="32">
        <v>98000</v>
      </c>
      <c r="H37" s="31" t="s">
        <v>328</v>
      </c>
    </row>
    <row r="38" spans="1:8" ht="21" x14ac:dyDescent="0.35">
      <c r="A38" s="10"/>
      <c r="B38" s="10" t="s">
        <v>526</v>
      </c>
      <c r="C38" s="6"/>
      <c r="D38" s="6"/>
      <c r="E38" s="6"/>
      <c r="F38" s="6"/>
      <c r="G38" s="48"/>
      <c r="H38" s="42"/>
    </row>
    <row r="39" spans="1:8" ht="21" x14ac:dyDescent="0.35">
      <c r="A39" s="10"/>
      <c r="B39" s="10" t="s">
        <v>525</v>
      </c>
      <c r="C39" s="6"/>
      <c r="D39" s="6"/>
      <c r="E39" s="6"/>
      <c r="F39" s="6"/>
      <c r="G39" s="48"/>
      <c r="H39" s="42"/>
    </row>
    <row r="40" spans="1:8" ht="21" x14ac:dyDescent="0.35">
      <c r="A40" s="10"/>
      <c r="B40" s="5" t="s">
        <v>354</v>
      </c>
      <c r="C40" s="13"/>
      <c r="D40" s="13"/>
      <c r="E40" s="13"/>
      <c r="F40" s="5" t="s">
        <v>333</v>
      </c>
      <c r="G40" s="32">
        <v>100000</v>
      </c>
      <c r="H40" s="31" t="s">
        <v>328</v>
      </c>
    </row>
    <row r="41" spans="1:8" ht="21" x14ac:dyDescent="0.35">
      <c r="A41" s="10"/>
      <c r="B41" s="5" t="s">
        <v>768</v>
      </c>
      <c r="C41" s="13"/>
      <c r="D41" s="13"/>
      <c r="E41" s="13"/>
      <c r="F41" s="5"/>
      <c r="G41" s="32"/>
      <c r="H41" s="31"/>
    </row>
    <row r="42" spans="1:8" ht="21" x14ac:dyDescent="0.35">
      <c r="A42" s="20"/>
      <c r="B42" s="10" t="s">
        <v>355</v>
      </c>
      <c r="C42" s="6"/>
      <c r="D42" s="6"/>
      <c r="E42" s="6"/>
      <c r="F42" s="6"/>
      <c r="G42" s="48"/>
      <c r="H42" s="42"/>
    </row>
    <row r="43" spans="1:8" ht="21" x14ac:dyDescent="0.35">
      <c r="A43" s="20"/>
      <c r="B43" s="10" t="s">
        <v>182</v>
      </c>
      <c r="C43" s="6"/>
      <c r="D43" s="6"/>
      <c r="E43" s="6"/>
      <c r="F43" s="6"/>
      <c r="G43" s="57"/>
      <c r="H43" s="42"/>
    </row>
    <row r="44" spans="1:8" ht="21" x14ac:dyDescent="0.35">
      <c r="A44" s="15"/>
      <c r="B44" s="5" t="s">
        <v>760</v>
      </c>
      <c r="C44" s="5"/>
      <c r="D44" s="5"/>
      <c r="E44" s="5"/>
      <c r="F44" s="5" t="s">
        <v>333</v>
      </c>
      <c r="G44" s="32">
        <v>10000</v>
      </c>
      <c r="H44" s="31" t="s">
        <v>328</v>
      </c>
    </row>
    <row r="45" spans="1:8" ht="21" x14ac:dyDescent="0.35">
      <c r="A45" s="20"/>
      <c r="B45" s="10" t="s">
        <v>357</v>
      </c>
      <c r="C45" s="6"/>
      <c r="D45" s="6"/>
      <c r="E45" s="6"/>
      <c r="F45" s="6"/>
      <c r="G45" s="48"/>
      <c r="H45" s="42"/>
    </row>
    <row r="46" spans="1:8" ht="21" x14ac:dyDescent="0.35">
      <c r="A46" s="15"/>
      <c r="B46" s="10" t="s">
        <v>358</v>
      </c>
      <c r="C46" s="10"/>
      <c r="D46" s="10"/>
      <c r="E46" s="10"/>
      <c r="F46" s="16"/>
      <c r="G46" s="58"/>
      <c r="H46" s="59"/>
    </row>
    <row r="47" spans="1:8" ht="21" x14ac:dyDescent="0.35">
      <c r="A47" s="15"/>
      <c r="B47" s="10" t="s">
        <v>109</v>
      </c>
      <c r="C47" s="10"/>
      <c r="D47" s="10"/>
      <c r="E47" s="10"/>
      <c r="F47" s="16"/>
      <c r="G47" s="58"/>
      <c r="H47" s="59"/>
    </row>
    <row r="48" spans="1:8" ht="21" x14ac:dyDescent="0.35">
      <c r="A48" s="5" t="s">
        <v>785</v>
      </c>
      <c r="B48" s="11"/>
      <c r="C48" s="5" t="s">
        <v>327</v>
      </c>
      <c r="D48" s="4">
        <f>G49+G52+G54</f>
        <v>320000</v>
      </c>
      <c r="E48" s="5" t="s">
        <v>328</v>
      </c>
      <c r="F48" s="5"/>
      <c r="G48" s="32"/>
      <c r="H48" s="31"/>
    </row>
    <row r="49" spans="1:8" ht="21" x14ac:dyDescent="0.35">
      <c r="A49" s="5"/>
      <c r="B49" s="5" t="s">
        <v>691</v>
      </c>
      <c r="C49" s="5"/>
      <c r="D49" s="5"/>
      <c r="E49" s="5"/>
      <c r="F49" s="5" t="s">
        <v>333</v>
      </c>
      <c r="G49" s="32">
        <v>30000</v>
      </c>
      <c r="H49" s="31" t="s">
        <v>328</v>
      </c>
    </row>
    <row r="50" spans="1:8" ht="21" x14ac:dyDescent="0.35">
      <c r="A50" s="20"/>
      <c r="B50" s="10" t="s">
        <v>362</v>
      </c>
      <c r="C50" s="6"/>
      <c r="D50" s="6"/>
      <c r="E50" s="6"/>
      <c r="F50" s="10"/>
      <c r="G50" s="48"/>
      <c r="H50" s="42"/>
    </row>
    <row r="51" spans="1:8" ht="21" x14ac:dyDescent="0.35">
      <c r="A51" s="15"/>
      <c r="B51" s="10" t="s">
        <v>100</v>
      </c>
      <c r="C51" s="10"/>
      <c r="D51" s="10"/>
      <c r="E51" s="10"/>
      <c r="F51" s="16"/>
      <c r="G51" s="58"/>
      <c r="H51" s="59"/>
    </row>
    <row r="52" spans="1:8" ht="21" x14ac:dyDescent="0.35">
      <c r="A52" s="10"/>
      <c r="B52" s="5" t="s">
        <v>694</v>
      </c>
      <c r="C52" s="5"/>
      <c r="D52" s="5"/>
      <c r="E52" s="5"/>
      <c r="F52" s="5" t="s">
        <v>333</v>
      </c>
      <c r="G52" s="32">
        <v>40000</v>
      </c>
      <c r="H52" s="31" t="s">
        <v>328</v>
      </c>
    </row>
    <row r="53" spans="1:8" ht="21" x14ac:dyDescent="0.35">
      <c r="A53" s="20"/>
      <c r="B53" s="10" t="s">
        <v>363</v>
      </c>
      <c r="C53" s="6"/>
      <c r="D53" s="6"/>
      <c r="E53" s="6"/>
      <c r="F53" s="10"/>
      <c r="G53" s="48"/>
      <c r="H53" s="42"/>
    </row>
    <row r="54" spans="1:8" ht="21" x14ac:dyDescent="0.35">
      <c r="A54" s="10"/>
      <c r="B54" s="5" t="s">
        <v>695</v>
      </c>
      <c r="C54" s="5"/>
      <c r="D54" s="5"/>
      <c r="E54" s="5"/>
      <c r="F54" s="5" t="s">
        <v>333</v>
      </c>
      <c r="G54" s="32">
        <v>250000</v>
      </c>
      <c r="H54" s="31" t="s">
        <v>328</v>
      </c>
    </row>
    <row r="55" spans="1:8" ht="21" x14ac:dyDescent="0.35">
      <c r="A55" s="20"/>
      <c r="B55" s="10" t="s">
        <v>101</v>
      </c>
      <c r="C55" s="6"/>
      <c r="D55" s="6"/>
      <c r="E55" s="6"/>
      <c r="F55" s="10"/>
      <c r="G55" s="48"/>
      <c r="H55" s="42"/>
    </row>
    <row r="56" spans="1:8" ht="21" x14ac:dyDescent="0.35">
      <c r="A56" s="20"/>
      <c r="B56" s="10" t="s">
        <v>410</v>
      </c>
      <c r="C56" s="6"/>
      <c r="D56" s="6"/>
      <c r="E56" s="6"/>
      <c r="F56" s="10"/>
      <c r="G56" s="48"/>
      <c r="H56" s="42"/>
    </row>
    <row r="57" spans="1:8" ht="21" x14ac:dyDescent="0.35">
      <c r="A57" s="60" t="s">
        <v>787</v>
      </c>
      <c r="B57" s="11"/>
      <c r="C57" s="5" t="s">
        <v>327</v>
      </c>
      <c r="D57" s="4">
        <f>G58</f>
        <v>15000</v>
      </c>
      <c r="E57" s="5" t="s">
        <v>328</v>
      </c>
      <c r="F57" s="6"/>
      <c r="G57" s="48"/>
      <c r="H57" s="42"/>
    </row>
    <row r="58" spans="1:8" ht="21" x14ac:dyDescent="0.35">
      <c r="A58" s="25"/>
      <c r="B58" s="5" t="s">
        <v>786</v>
      </c>
      <c r="C58" s="5"/>
      <c r="D58" s="5"/>
      <c r="E58" s="5"/>
      <c r="F58" s="5" t="s">
        <v>333</v>
      </c>
      <c r="G58" s="32">
        <v>15000</v>
      </c>
      <c r="H58" s="31" t="s">
        <v>328</v>
      </c>
    </row>
    <row r="59" spans="1:8" ht="21" x14ac:dyDescent="0.35">
      <c r="A59" s="10"/>
      <c r="B59" s="10" t="s">
        <v>505</v>
      </c>
      <c r="C59" s="10"/>
      <c r="D59" s="10"/>
      <c r="E59" s="10"/>
      <c r="F59" s="10"/>
      <c r="G59" s="48"/>
      <c r="H59" s="42"/>
    </row>
    <row r="60" spans="1:8" ht="21" x14ac:dyDescent="0.35">
      <c r="A60" s="5" t="s">
        <v>457</v>
      </c>
      <c r="B60" s="5"/>
      <c r="C60" s="5" t="s">
        <v>327</v>
      </c>
      <c r="D60" s="4">
        <f>D61</f>
        <v>1839400</v>
      </c>
      <c r="E60" s="5" t="s">
        <v>328</v>
      </c>
      <c r="F60" s="5"/>
      <c r="G60" s="18"/>
      <c r="H60" s="5"/>
    </row>
    <row r="61" spans="1:8" ht="21" x14ac:dyDescent="0.35">
      <c r="A61" s="296" t="s">
        <v>779</v>
      </c>
      <c r="B61" s="296"/>
      <c r="C61" s="5" t="s">
        <v>327</v>
      </c>
      <c r="D61" s="4">
        <f>G62+G65+G70+G74</f>
        <v>1839400</v>
      </c>
      <c r="E61" s="5" t="s">
        <v>328</v>
      </c>
      <c r="F61" s="5"/>
      <c r="G61" s="18"/>
      <c r="H61" s="5"/>
    </row>
    <row r="62" spans="1:8" ht="21" x14ac:dyDescent="0.35">
      <c r="A62" s="10"/>
      <c r="B62" s="5" t="s">
        <v>789</v>
      </c>
      <c r="C62" s="5"/>
      <c r="D62" s="5"/>
      <c r="E62" s="5"/>
      <c r="F62" s="5" t="s">
        <v>333</v>
      </c>
      <c r="G62" s="18">
        <v>5000</v>
      </c>
      <c r="H62" s="5" t="s">
        <v>328</v>
      </c>
    </row>
    <row r="63" spans="1:8" ht="21" x14ac:dyDescent="0.35">
      <c r="A63" s="10"/>
      <c r="B63" s="10" t="s">
        <v>902</v>
      </c>
      <c r="C63" s="10"/>
      <c r="D63" s="10"/>
      <c r="E63" s="10"/>
      <c r="F63" s="10"/>
      <c r="G63" s="19"/>
      <c r="H63" s="10"/>
    </row>
    <row r="64" spans="1:8" ht="21" x14ac:dyDescent="0.35">
      <c r="A64" s="10"/>
      <c r="B64" s="10" t="s">
        <v>837</v>
      </c>
      <c r="C64" s="10"/>
      <c r="D64" s="10"/>
      <c r="E64" s="10"/>
      <c r="F64" s="10"/>
      <c r="G64" s="19"/>
      <c r="H64" s="10"/>
    </row>
    <row r="65" spans="1:8" s="10" customFormat="1" ht="21" x14ac:dyDescent="0.35">
      <c r="B65" s="5" t="s">
        <v>788</v>
      </c>
      <c r="F65" s="5" t="s">
        <v>333</v>
      </c>
      <c r="G65" s="18">
        <v>1750000</v>
      </c>
      <c r="H65" s="5" t="s">
        <v>328</v>
      </c>
    </row>
    <row r="66" spans="1:8" ht="21" x14ac:dyDescent="0.35">
      <c r="A66" s="8"/>
      <c r="B66" s="21" t="s">
        <v>411</v>
      </c>
      <c r="C66" s="8"/>
      <c r="D66" s="8"/>
      <c r="E66" s="8"/>
      <c r="F66" s="8"/>
      <c r="G66" s="8"/>
      <c r="H66" s="8"/>
    </row>
    <row r="67" spans="1:8" ht="21" x14ac:dyDescent="0.35">
      <c r="A67" s="8"/>
      <c r="B67" s="21" t="s">
        <v>315</v>
      </c>
      <c r="C67" s="8"/>
      <c r="D67" s="8"/>
      <c r="E67" s="8"/>
      <c r="F67" s="8"/>
      <c r="G67" s="8"/>
      <c r="H67" s="8"/>
    </row>
    <row r="68" spans="1:8" ht="21" x14ac:dyDescent="0.35">
      <c r="A68" s="8"/>
      <c r="B68" s="21"/>
      <c r="C68" s="8"/>
      <c r="D68" s="8"/>
      <c r="E68" s="8"/>
      <c r="F68" s="8"/>
      <c r="G68" s="8"/>
      <c r="H68" s="8"/>
    </row>
    <row r="69" spans="1:8" ht="21" x14ac:dyDescent="0.35">
      <c r="A69" s="8"/>
      <c r="B69" s="21"/>
      <c r="C69" s="8"/>
      <c r="D69" s="8"/>
      <c r="E69" s="8"/>
      <c r="F69" s="8"/>
      <c r="G69" s="8"/>
      <c r="H69" s="21">
        <v>34</v>
      </c>
    </row>
    <row r="70" spans="1:8" ht="21" x14ac:dyDescent="0.35">
      <c r="A70" s="10"/>
      <c r="B70" s="5" t="s">
        <v>685</v>
      </c>
      <c r="C70" s="5"/>
      <c r="D70" s="5"/>
      <c r="E70" s="5"/>
      <c r="F70" s="5" t="s">
        <v>333</v>
      </c>
      <c r="G70" s="18">
        <v>4400</v>
      </c>
      <c r="H70" s="5" t="s">
        <v>328</v>
      </c>
    </row>
    <row r="71" spans="1:8" ht="21" x14ac:dyDescent="0.35">
      <c r="A71" s="10"/>
      <c r="B71" s="10" t="s">
        <v>287</v>
      </c>
      <c r="C71" s="10"/>
      <c r="D71" s="10"/>
      <c r="E71" s="10"/>
      <c r="F71" s="5"/>
      <c r="G71" s="18"/>
      <c r="H71" s="10"/>
    </row>
    <row r="72" spans="1:8" ht="21" x14ac:dyDescent="0.35">
      <c r="A72" s="10"/>
      <c r="B72" s="10" t="s">
        <v>102</v>
      </c>
      <c r="C72" s="10"/>
      <c r="D72" s="10"/>
      <c r="E72" s="46"/>
      <c r="F72" s="165"/>
      <c r="G72" s="166"/>
      <c r="H72" s="10"/>
    </row>
    <row r="73" spans="1:8" s="10" customFormat="1" ht="21" x14ac:dyDescent="0.35">
      <c r="B73" s="10" t="s">
        <v>836</v>
      </c>
      <c r="E73" s="46"/>
      <c r="F73" s="165"/>
      <c r="G73" s="166"/>
    </row>
    <row r="74" spans="1:8" ht="21" x14ac:dyDescent="0.35">
      <c r="A74" s="10"/>
      <c r="B74" s="5" t="s">
        <v>778</v>
      </c>
      <c r="C74" s="10"/>
      <c r="D74" s="10"/>
      <c r="E74" s="10"/>
      <c r="F74" s="5" t="s">
        <v>333</v>
      </c>
      <c r="G74" s="32">
        <v>80000</v>
      </c>
      <c r="H74" s="31" t="s">
        <v>328</v>
      </c>
    </row>
    <row r="75" spans="1:8" ht="21" x14ac:dyDescent="0.35">
      <c r="A75" s="10"/>
      <c r="B75" s="10" t="s">
        <v>532</v>
      </c>
      <c r="C75" s="10"/>
      <c r="D75" s="10"/>
      <c r="E75" s="10"/>
      <c r="F75" s="10"/>
      <c r="G75" s="48"/>
      <c r="H75" s="42"/>
    </row>
    <row r="76" spans="1:8" ht="9" customHeight="1" x14ac:dyDescent="0.35">
      <c r="A76" s="10"/>
      <c r="B76" s="10"/>
      <c r="C76" s="10"/>
      <c r="D76" s="10"/>
      <c r="E76" s="10"/>
      <c r="F76" s="10"/>
      <c r="G76" s="48"/>
      <c r="H76" s="42"/>
    </row>
    <row r="77" spans="1:8" ht="21" x14ac:dyDescent="0.35">
      <c r="A77" s="62" t="s">
        <v>506</v>
      </c>
      <c r="B77" s="53"/>
      <c r="C77" s="53"/>
      <c r="D77" s="66" t="s">
        <v>327</v>
      </c>
      <c r="E77" s="63">
        <f>E78+D172+D104</f>
        <v>7642240</v>
      </c>
      <c r="F77" s="49" t="s">
        <v>328</v>
      </c>
      <c r="G77" s="64"/>
      <c r="H77" s="65"/>
    </row>
    <row r="78" spans="1:8" ht="21" x14ac:dyDescent="0.35">
      <c r="A78" s="49" t="s">
        <v>507</v>
      </c>
      <c r="B78" s="49"/>
      <c r="C78" s="49"/>
      <c r="D78" s="139" t="s">
        <v>327</v>
      </c>
      <c r="E78" s="63">
        <f>E79+E86</f>
        <v>1948900</v>
      </c>
      <c r="F78" s="49" t="s">
        <v>328</v>
      </c>
      <c r="G78" s="66"/>
      <c r="H78" s="67"/>
    </row>
    <row r="79" spans="1:8" ht="21" x14ac:dyDescent="0.35">
      <c r="A79" s="62"/>
      <c r="B79" s="49" t="s">
        <v>790</v>
      </c>
      <c r="C79" s="49"/>
      <c r="D79" s="139" t="s">
        <v>327</v>
      </c>
      <c r="E79" s="63">
        <f>G80+G83</f>
        <v>108600</v>
      </c>
      <c r="F79" s="49" t="s">
        <v>328</v>
      </c>
      <c r="G79" s="66"/>
      <c r="H79" s="67"/>
    </row>
    <row r="80" spans="1:8" ht="21" x14ac:dyDescent="0.35">
      <c r="A80" s="68"/>
      <c r="B80" s="49" t="s">
        <v>758</v>
      </c>
      <c r="C80" s="49"/>
      <c r="D80" s="49"/>
      <c r="E80" s="50"/>
      <c r="F80" s="49" t="s">
        <v>333</v>
      </c>
      <c r="G80" s="51">
        <v>82000</v>
      </c>
      <c r="H80" s="67" t="s">
        <v>328</v>
      </c>
    </row>
    <row r="81" spans="1:8" ht="21" x14ac:dyDescent="0.35">
      <c r="A81" s="56" t="s">
        <v>339</v>
      </c>
      <c r="B81" s="52" t="s">
        <v>508</v>
      </c>
      <c r="C81" s="52"/>
      <c r="D81" s="52"/>
      <c r="E81" s="53"/>
      <c r="F81" s="52"/>
      <c r="G81" s="54"/>
      <c r="H81" s="69"/>
    </row>
    <row r="82" spans="1:8" ht="21" x14ac:dyDescent="0.35">
      <c r="A82" s="56"/>
      <c r="B82" s="55" t="s">
        <v>533</v>
      </c>
      <c r="C82" s="56"/>
      <c r="D82" s="52"/>
      <c r="E82" s="53"/>
      <c r="F82" s="52"/>
      <c r="G82" s="54"/>
      <c r="H82" s="69"/>
    </row>
    <row r="83" spans="1:8" ht="21" x14ac:dyDescent="0.35">
      <c r="A83" s="68"/>
      <c r="B83" s="49" t="s">
        <v>759</v>
      </c>
      <c r="C83" s="49"/>
      <c r="D83" s="49"/>
      <c r="E83" s="50"/>
      <c r="F83" s="49" t="s">
        <v>333</v>
      </c>
      <c r="G83" s="51">
        <v>26600</v>
      </c>
      <c r="H83" s="67" t="s">
        <v>328</v>
      </c>
    </row>
    <row r="84" spans="1:8" ht="21" x14ac:dyDescent="0.35">
      <c r="A84" s="56" t="s">
        <v>339</v>
      </c>
      <c r="B84" s="52" t="s">
        <v>509</v>
      </c>
      <c r="C84" s="52"/>
      <c r="D84" s="52"/>
      <c r="E84" s="53"/>
      <c r="F84" s="52"/>
      <c r="G84" s="54"/>
      <c r="H84" s="69"/>
    </row>
    <row r="85" spans="1:8" ht="21" x14ac:dyDescent="0.35">
      <c r="A85" s="56"/>
      <c r="B85" s="55" t="s">
        <v>533</v>
      </c>
      <c r="C85" s="56"/>
      <c r="D85" s="52"/>
      <c r="E85" s="53"/>
      <c r="F85" s="52"/>
      <c r="G85" s="54"/>
      <c r="H85" s="69"/>
    </row>
    <row r="86" spans="1:8" ht="21" x14ac:dyDescent="0.35">
      <c r="A86" s="62"/>
      <c r="B86" s="49" t="s">
        <v>791</v>
      </c>
      <c r="C86" s="49"/>
      <c r="D86" s="139" t="s">
        <v>327</v>
      </c>
      <c r="E86" s="63">
        <f>G87+G91+G94+G97</f>
        <v>1840300</v>
      </c>
      <c r="F86" s="49" t="s">
        <v>328</v>
      </c>
      <c r="G86" s="66"/>
      <c r="H86" s="67"/>
    </row>
    <row r="87" spans="1:8" ht="21" x14ac:dyDescent="0.35">
      <c r="A87" s="15" t="s">
        <v>336</v>
      </c>
      <c r="B87" s="5" t="s">
        <v>792</v>
      </c>
      <c r="C87" s="5"/>
      <c r="D87" s="5"/>
      <c r="E87" s="13"/>
      <c r="F87" s="5" t="s">
        <v>333</v>
      </c>
      <c r="G87" s="47">
        <v>1357000</v>
      </c>
      <c r="H87" s="31" t="s">
        <v>328</v>
      </c>
    </row>
    <row r="88" spans="1:8" ht="21" x14ac:dyDescent="0.35">
      <c r="A88" s="15"/>
      <c r="B88" s="10" t="s">
        <v>110</v>
      </c>
      <c r="C88" s="10"/>
      <c r="D88" s="10"/>
      <c r="E88" s="6"/>
      <c r="F88" s="10"/>
      <c r="G88" s="46"/>
      <c r="H88" s="42"/>
    </row>
    <row r="89" spans="1:8" ht="21" x14ac:dyDescent="0.35">
      <c r="A89" s="15"/>
      <c r="B89" s="10" t="s">
        <v>575</v>
      </c>
      <c r="C89" s="10"/>
      <c r="D89" s="10"/>
      <c r="E89" s="6"/>
      <c r="F89" s="10"/>
      <c r="G89" s="46"/>
      <c r="H89" s="42"/>
    </row>
    <row r="90" spans="1:8" ht="21" x14ac:dyDescent="0.35">
      <c r="A90" s="15"/>
      <c r="B90" s="10" t="s">
        <v>573</v>
      </c>
      <c r="C90" s="10"/>
      <c r="D90" s="10"/>
      <c r="E90" s="6"/>
      <c r="F90" s="10"/>
      <c r="G90" s="46"/>
      <c r="H90" s="42"/>
    </row>
    <row r="91" spans="1:8" ht="21" x14ac:dyDescent="0.35">
      <c r="A91" s="15" t="s">
        <v>336</v>
      </c>
      <c r="B91" s="5" t="s">
        <v>793</v>
      </c>
      <c r="C91" s="5"/>
      <c r="D91" s="5"/>
      <c r="E91" s="13"/>
      <c r="F91" s="5" t="s">
        <v>333</v>
      </c>
      <c r="G91" s="32">
        <v>374000</v>
      </c>
      <c r="H91" s="31" t="s">
        <v>328</v>
      </c>
    </row>
    <row r="92" spans="1:8" ht="21" x14ac:dyDescent="0.35">
      <c r="A92" s="15"/>
      <c r="B92" s="10" t="s">
        <v>121</v>
      </c>
      <c r="C92" s="10"/>
      <c r="D92" s="10"/>
      <c r="E92" s="6"/>
      <c r="F92" s="10"/>
      <c r="G92" s="48"/>
      <c r="H92" s="42"/>
    </row>
    <row r="93" spans="1:8" ht="21" x14ac:dyDescent="0.35">
      <c r="A93" s="15"/>
      <c r="B93" s="10" t="s">
        <v>111</v>
      </c>
      <c r="C93" s="10"/>
      <c r="D93" s="10"/>
      <c r="E93" s="6"/>
      <c r="F93" s="10"/>
      <c r="G93" s="46"/>
      <c r="H93" s="42"/>
    </row>
    <row r="94" spans="1:8" ht="21" x14ac:dyDescent="0.35">
      <c r="A94" s="68"/>
      <c r="B94" s="49" t="s">
        <v>794</v>
      </c>
      <c r="C94" s="49"/>
      <c r="D94" s="49"/>
      <c r="E94" s="50"/>
      <c r="F94" s="49" t="s">
        <v>333</v>
      </c>
      <c r="G94" s="51">
        <v>73000</v>
      </c>
      <c r="H94" s="67" t="s">
        <v>328</v>
      </c>
    </row>
    <row r="95" spans="1:8" ht="21" x14ac:dyDescent="0.35">
      <c r="A95" s="56" t="s">
        <v>339</v>
      </c>
      <c r="B95" s="52" t="s">
        <v>123</v>
      </c>
      <c r="C95" s="52"/>
      <c r="D95" s="52"/>
      <c r="E95" s="53"/>
      <c r="F95" s="52"/>
      <c r="G95" s="54"/>
      <c r="H95" s="69"/>
    </row>
    <row r="96" spans="1:8" ht="21" x14ac:dyDescent="0.35">
      <c r="A96" s="56"/>
      <c r="B96" s="55" t="s">
        <v>122</v>
      </c>
      <c r="C96" s="56"/>
      <c r="D96" s="52"/>
      <c r="E96" s="53"/>
      <c r="F96" s="52"/>
      <c r="G96" s="54"/>
      <c r="H96" s="69"/>
    </row>
    <row r="97" spans="1:8" ht="21" x14ac:dyDescent="0.35">
      <c r="A97" s="68"/>
      <c r="B97" s="49" t="s">
        <v>795</v>
      </c>
      <c r="C97" s="49"/>
      <c r="D97" s="49"/>
      <c r="E97" s="50"/>
      <c r="F97" s="49" t="s">
        <v>333</v>
      </c>
      <c r="G97" s="51">
        <v>36300</v>
      </c>
      <c r="H97" s="67" t="s">
        <v>328</v>
      </c>
    </row>
    <row r="98" spans="1:8" ht="21" x14ac:dyDescent="0.35">
      <c r="A98" s="56" t="s">
        <v>339</v>
      </c>
      <c r="B98" s="52" t="s">
        <v>509</v>
      </c>
      <c r="C98" s="52"/>
      <c r="D98" s="52"/>
      <c r="E98" s="53"/>
      <c r="F98" s="52"/>
      <c r="G98" s="54"/>
      <c r="H98" s="69"/>
    </row>
    <row r="99" spans="1:8" ht="21" x14ac:dyDescent="0.35">
      <c r="A99" s="56"/>
      <c r="B99" s="55" t="s">
        <v>122</v>
      </c>
      <c r="C99" s="56"/>
      <c r="D99" s="52"/>
      <c r="E99" s="53"/>
      <c r="F99" s="52"/>
      <c r="G99" s="54"/>
      <c r="H99" s="69"/>
    </row>
    <row r="100" spans="1:8" ht="21" x14ac:dyDescent="0.35">
      <c r="A100" s="56"/>
      <c r="B100" s="55"/>
      <c r="C100" s="56"/>
      <c r="D100" s="52"/>
      <c r="E100" s="53"/>
      <c r="F100" s="52"/>
      <c r="G100" s="54"/>
      <c r="H100" s="69"/>
    </row>
    <row r="101" spans="1:8" ht="21" x14ac:dyDescent="0.35">
      <c r="A101" s="56"/>
      <c r="B101" s="55"/>
      <c r="C101" s="56"/>
      <c r="D101" s="52"/>
      <c r="E101" s="53"/>
      <c r="F101" s="52"/>
      <c r="G101" s="54"/>
      <c r="H101" s="69"/>
    </row>
    <row r="102" spans="1:8" ht="21" x14ac:dyDescent="0.35">
      <c r="A102" s="56"/>
      <c r="B102" s="55"/>
      <c r="C102" s="56"/>
      <c r="D102" s="52"/>
      <c r="E102" s="53"/>
      <c r="F102" s="52"/>
      <c r="G102" s="54"/>
      <c r="H102" s="69"/>
    </row>
    <row r="103" spans="1:8" ht="21" x14ac:dyDescent="0.35">
      <c r="A103" s="56"/>
      <c r="B103" s="55"/>
      <c r="C103" s="56"/>
      <c r="D103" s="52"/>
      <c r="E103" s="53"/>
      <c r="F103" s="52"/>
      <c r="G103" s="54"/>
      <c r="H103" s="138">
        <v>35</v>
      </c>
    </row>
    <row r="104" spans="1:8" ht="21" x14ac:dyDescent="0.35">
      <c r="A104" s="49" t="s">
        <v>480</v>
      </c>
      <c r="B104" s="49"/>
      <c r="C104" s="49" t="s">
        <v>327</v>
      </c>
      <c r="D104" s="63">
        <f>D115+D156+D105</f>
        <v>3692540</v>
      </c>
      <c r="E104" s="49" t="s">
        <v>328</v>
      </c>
      <c r="F104" s="49"/>
      <c r="G104" s="66"/>
      <c r="H104" s="67"/>
    </row>
    <row r="105" spans="1:8" ht="21" x14ac:dyDescent="0.35">
      <c r="A105" s="10" t="s">
        <v>783</v>
      </c>
      <c r="B105" s="11"/>
      <c r="C105" s="5" t="s">
        <v>327</v>
      </c>
      <c r="D105" s="4">
        <f>G106+G109+G112</f>
        <v>68000</v>
      </c>
      <c r="E105" s="5" t="s">
        <v>328</v>
      </c>
      <c r="F105" s="6"/>
      <c r="G105" s="48"/>
      <c r="H105" s="42"/>
    </row>
    <row r="106" spans="1:8" ht="21" x14ac:dyDescent="0.35">
      <c r="A106" s="10" t="s">
        <v>348</v>
      </c>
      <c r="B106" s="5" t="s">
        <v>745</v>
      </c>
      <c r="C106" s="13"/>
      <c r="D106" s="5"/>
      <c r="E106" s="5"/>
      <c r="F106" s="5" t="s">
        <v>333</v>
      </c>
      <c r="G106" s="32">
        <v>8000</v>
      </c>
      <c r="H106" s="31" t="s">
        <v>328</v>
      </c>
    </row>
    <row r="107" spans="1:8" ht="21" x14ac:dyDescent="0.35">
      <c r="A107" s="15"/>
      <c r="B107" s="10" t="s">
        <v>120</v>
      </c>
      <c r="C107" s="10"/>
      <c r="D107" s="10"/>
      <c r="E107" s="10"/>
      <c r="F107" s="10"/>
      <c r="G107" s="48"/>
      <c r="H107" s="42"/>
    </row>
    <row r="108" spans="1:8" ht="21" x14ac:dyDescent="0.35">
      <c r="A108" s="20"/>
      <c r="B108" s="10" t="s">
        <v>350</v>
      </c>
      <c r="C108" s="10"/>
      <c r="D108" s="20"/>
      <c r="E108" s="20"/>
      <c r="F108" s="20"/>
      <c r="G108" s="48"/>
      <c r="H108" s="42"/>
    </row>
    <row r="109" spans="1:8" ht="21" x14ac:dyDescent="0.35">
      <c r="A109" s="20"/>
      <c r="B109" s="5" t="s">
        <v>422</v>
      </c>
      <c r="C109" s="5"/>
      <c r="D109" s="5"/>
      <c r="E109" s="25"/>
      <c r="F109" s="5" t="s">
        <v>333</v>
      </c>
      <c r="G109" s="32">
        <v>30000</v>
      </c>
      <c r="H109" s="31" t="s">
        <v>328</v>
      </c>
    </row>
    <row r="110" spans="1:8" ht="21" x14ac:dyDescent="0.35">
      <c r="A110" s="20"/>
      <c r="B110" s="10" t="s">
        <v>351</v>
      </c>
      <c r="C110" s="10"/>
      <c r="D110" s="10"/>
      <c r="E110" s="20"/>
      <c r="F110" s="10"/>
      <c r="G110" s="48"/>
      <c r="H110" s="42"/>
    </row>
    <row r="111" spans="1:8" ht="21" x14ac:dyDescent="0.35">
      <c r="A111" s="20"/>
      <c r="B111" s="10" t="s">
        <v>352</v>
      </c>
      <c r="C111" s="10"/>
      <c r="D111" s="10"/>
      <c r="E111" s="20"/>
      <c r="F111" s="10"/>
      <c r="G111" s="48"/>
      <c r="H111" s="42"/>
    </row>
    <row r="112" spans="1:8" ht="21" x14ac:dyDescent="0.35">
      <c r="A112" s="20"/>
      <c r="B112" s="5" t="s">
        <v>423</v>
      </c>
      <c r="C112" s="5"/>
      <c r="D112" s="5"/>
      <c r="E112" s="25"/>
      <c r="F112" s="5" t="s">
        <v>333</v>
      </c>
      <c r="G112" s="18">
        <v>30000</v>
      </c>
      <c r="H112" s="5" t="s">
        <v>328</v>
      </c>
    </row>
    <row r="113" spans="1:8" ht="21" x14ac:dyDescent="0.35">
      <c r="A113" s="20"/>
      <c r="B113" s="10" t="s">
        <v>433</v>
      </c>
      <c r="C113" s="10"/>
      <c r="D113" s="10"/>
      <c r="E113" s="20"/>
      <c r="F113" s="10"/>
      <c r="G113" s="19"/>
      <c r="H113" s="10"/>
    </row>
    <row r="114" spans="1:8" ht="21" x14ac:dyDescent="0.35">
      <c r="A114" s="20"/>
      <c r="B114" s="10" t="s">
        <v>434</v>
      </c>
      <c r="C114" s="10"/>
      <c r="D114" s="10"/>
      <c r="E114" s="20"/>
      <c r="F114" s="10"/>
      <c r="G114" s="19"/>
      <c r="H114" s="10"/>
    </row>
    <row r="115" spans="1:8" ht="21" x14ac:dyDescent="0.35">
      <c r="A115" s="49" t="s">
        <v>496</v>
      </c>
      <c r="B115" s="49"/>
      <c r="C115" s="49" t="s">
        <v>327</v>
      </c>
      <c r="D115" s="63">
        <f>G116+G121+G126+G123</f>
        <v>1582760</v>
      </c>
      <c r="E115" s="49" t="s">
        <v>328</v>
      </c>
      <c r="F115" s="49"/>
      <c r="G115" s="66"/>
      <c r="H115" s="67"/>
    </row>
    <row r="116" spans="1:8" ht="21" x14ac:dyDescent="0.35">
      <c r="A116" s="49"/>
      <c r="B116" s="67" t="s">
        <v>796</v>
      </c>
      <c r="C116" s="49"/>
      <c r="D116" s="63"/>
      <c r="E116" s="49"/>
      <c r="F116" s="49" t="s">
        <v>333</v>
      </c>
      <c r="G116" s="51">
        <v>302000</v>
      </c>
      <c r="H116" s="67" t="s">
        <v>328</v>
      </c>
    </row>
    <row r="117" spans="1:8" s="77" customFormat="1" ht="21" x14ac:dyDescent="0.35">
      <c r="A117" s="52"/>
      <c r="B117" s="69" t="s">
        <v>0</v>
      </c>
      <c r="C117" s="52"/>
      <c r="D117" s="137"/>
      <c r="E117" s="52"/>
      <c r="F117" s="52"/>
      <c r="G117" s="138"/>
      <c r="H117" s="69"/>
    </row>
    <row r="118" spans="1:8" ht="21" x14ac:dyDescent="0.35">
      <c r="A118" s="49"/>
      <c r="B118" s="69" t="s">
        <v>1</v>
      </c>
      <c r="C118" s="49"/>
      <c r="D118" s="63"/>
      <c r="E118" s="49"/>
      <c r="F118" s="49"/>
      <c r="G118" s="66"/>
      <c r="H118" s="67"/>
    </row>
    <row r="119" spans="1:8" ht="21" x14ac:dyDescent="0.35">
      <c r="A119" s="49"/>
      <c r="B119" s="69" t="s">
        <v>916</v>
      </c>
      <c r="C119" s="49"/>
      <c r="D119" s="63"/>
      <c r="E119" s="49"/>
      <c r="F119" s="49"/>
      <c r="G119" s="66"/>
      <c r="H119" s="67"/>
    </row>
    <row r="120" spans="1:8" ht="21" x14ac:dyDescent="0.35">
      <c r="A120" s="49"/>
      <c r="B120" s="69" t="s">
        <v>2</v>
      </c>
      <c r="C120" s="49"/>
      <c r="D120" s="63"/>
      <c r="E120" s="49"/>
      <c r="F120" s="49"/>
      <c r="G120" s="66"/>
      <c r="H120" s="67"/>
    </row>
    <row r="121" spans="1:8" ht="21" x14ac:dyDescent="0.35">
      <c r="A121" s="68"/>
      <c r="B121" s="49" t="s">
        <v>104</v>
      </c>
      <c r="C121" s="50"/>
      <c r="D121" s="49"/>
      <c r="E121" s="50"/>
      <c r="F121" s="49" t="s">
        <v>333</v>
      </c>
      <c r="G121" s="51">
        <v>100000</v>
      </c>
      <c r="H121" s="67" t="s">
        <v>328</v>
      </c>
    </row>
    <row r="122" spans="1:8" ht="21" x14ac:dyDescent="0.35">
      <c r="A122" s="68"/>
      <c r="B122" s="52" t="s">
        <v>91</v>
      </c>
      <c r="C122" s="50"/>
      <c r="D122" s="50"/>
      <c r="E122" s="50"/>
      <c r="F122" s="68"/>
      <c r="G122" s="70"/>
      <c r="H122" s="67"/>
    </row>
    <row r="123" spans="1:8" ht="21" x14ac:dyDescent="0.35">
      <c r="A123" s="49"/>
      <c r="B123" s="49" t="s">
        <v>354</v>
      </c>
      <c r="C123" s="50"/>
      <c r="D123" s="50"/>
      <c r="E123" s="50"/>
      <c r="F123" s="49" t="s">
        <v>333</v>
      </c>
      <c r="G123" s="51">
        <v>100000</v>
      </c>
      <c r="H123" s="67" t="s">
        <v>328</v>
      </c>
    </row>
    <row r="124" spans="1:8" ht="21" x14ac:dyDescent="0.35">
      <c r="A124" s="49"/>
      <c r="B124" s="49" t="s">
        <v>105</v>
      </c>
      <c r="C124" s="50"/>
      <c r="D124" s="50"/>
      <c r="E124" s="50"/>
      <c r="F124" s="49"/>
      <c r="G124" s="51"/>
      <c r="H124" s="67"/>
    </row>
    <row r="125" spans="1:8" ht="21" x14ac:dyDescent="0.35">
      <c r="A125" s="68"/>
      <c r="B125" s="52" t="s">
        <v>92</v>
      </c>
      <c r="C125" s="50"/>
      <c r="D125" s="50"/>
      <c r="E125" s="50"/>
      <c r="F125" s="68"/>
      <c r="G125" s="70"/>
      <c r="H125" s="67"/>
    </row>
    <row r="126" spans="1:8" ht="21" x14ac:dyDescent="0.35">
      <c r="A126" s="49"/>
      <c r="B126" s="49" t="s">
        <v>354</v>
      </c>
      <c r="C126" s="50"/>
      <c r="D126" s="50"/>
      <c r="E126" s="50"/>
      <c r="F126" s="49" t="s">
        <v>333</v>
      </c>
      <c r="G126" s="51">
        <v>1080760</v>
      </c>
      <c r="H126" s="67" t="s">
        <v>328</v>
      </c>
    </row>
    <row r="127" spans="1:8" ht="21" x14ac:dyDescent="0.35">
      <c r="A127" s="68"/>
      <c r="B127" s="49" t="s">
        <v>797</v>
      </c>
      <c r="C127" s="49"/>
      <c r="D127" s="49"/>
      <c r="E127" s="49"/>
      <c r="F127" s="71"/>
      <c r="G127" s="72"/>
      <c r="H127" s="73"/>
    </row>
    <row r="128" spans="1:8" ht="21" x14ac:dyDescent="0.35">
      <c r="A128" s="74"/>
      <c r="B128" s="49" t="s">
        <v>537</v>
      </c>
      <c r="C128" s="52"/>
      <c r="D128" s="52"/>
      <c r="E128" s="52"/>
      <c r="F128" s="49"/>
      <c r="G128" s="51"/>
      <c r="H128" s="67"/>
    </row>
    <row r="129" spans="1:8" ht="21" x14ac:dyDescent="0.35">
      <c r="A129" s="74"/>
      <c r="B129" s="52" t="s">
        <v>535</v>
      </c>
      <c r="C129" s="52"/>
      <c r="D129" s="52"/>
      <c r="E129" s="52"/>
      <c r="F129" s="71"/>
      <c r="G129" s="72"/>
      <c r="H129" s="59"/>
    </row>
    <row r="130" spans="1:8" ht="21" x14ac:dyDescent="0.35">
      <c r="A130" s="74"/>
      <c r="B130" s="52" t="s">
        <v>808</v>
      </c>
      <c r="C130" s="52"/>
      <c r="D130" s="138" t="s">
        <v>309</v>
      </c>
      <c r="E130" s="167">
        <v>160160</v>
      </c>
      <c r="F130" s="52" t="s">
        <v>328</v>
      </c>
      <c r="G130" s="72"/>
      <c r="H130" s="59"/>
    </row>
    <row r="131" spans="1:8" s="77" customFormat="1" ht="21" x14ac:dyDescent="0.35">
      <c r="A131" s="74"/>
      <c r="B131" s="52" t="s">
        <v>536</v>
      </c>
      <c r="C131" s="52"/>
      <c r="D131" s="52"/>
      <c r="E131" s="52"/>
      <c r="F131" s="71"/>
      <c r="G131" s="72"/>
      <c r="H131" s="59"/>
    </row>
    <row r="132" spans="1:8" s="77" customFormat="1" ht="21" x14ac:dyDescent="0.35">
      <c r="A132" s="74"/>
      <c r="B132" s="52" t="s">
        <v>809</v>
      </c>
      <c r="C132" s="52"/>
      <c r="D132" s="138" t="s">
        <v>309</v>
      </c>
      <c r="E132" s="167">
        <v>751400</v>
      </c>
      <c r="F132" s="52" t="s">
        <v>328</v>
      </c>
      <c r="G132" s="72"/>
      <c r="H132" s="59"/>
    </row>
    <row r="133" spans="1:8" ht="21" x14ac:dyDescent="0.35">
      <c r="A133" s="74"/>
      <c r="B133" s="52"/>
      <c r="C133" s="52"/>
      <c r="D133" s="138"/>
      <c r="E133" s="167"/>
      <c r="F133" s="52"/>
      <c r="G133" s="72"/>
      <c r="H133" s="59"/>
    </row>
    <row r="134" spans="1:8" ht="21" x14ac:dyDescent="0.35">
      <c r="A134" s="74"/>
      <c r="B134" s="52"/>
      <c r="C134" s="52"/>
      <c r="D134" s="138"/>
      <c r="E134" s="167"/>
      <c r="F134" s="52"/>
      <c r="G134" s="72"/>
      <c r="H134" s="59"/>
    </row>
    <row r="135" spans="1:8" ht="21" x14ac:dyDescent="0.35">
      <c r="A135" s="74"/>
      <c r="B135" s="52"/>
      <c r="C135" s="52"/>
      <c r="D135" s="138"/>
      <c r="E135" s="167"/>
      <c r="F135" s="52"/>
      <c r="G135" s="72"/>
      <c r="H135" s="59"/>
    </row>
    <row r="136" spans="1:8" ht="21" x14ac:dyDescent="0.35">
      <c r="A136" s="74"/>
      <c r="B136" s="52"/>
      <c r="C136" s="52"/>
      <c r="D136" s="138"/>
      <c r="E136" s="167"/>
      <c r="F136" s="52"/>
      <c r="G136" s="72"/>
      <c r="H136" s="59"/>
    </row>
    <row r="137" spans="1:8" ht="21" x14ac:dyDescent="0.35">
      <c r="A137" s="74"/>
      <c r="B137" s="52"/>
      <c r="C137" s="52"/>
      <c r="D137" s="138"/>
      <c r="E137" s="167"/>
      <c r="F137" s="52"/>
      <c r="G137" s="72"/>
      <c r="H137" s="42">
        <v>36</v>
      </c>
    </row>
    <row r="138" spans="1:8" ht="21" x14ac:dyDescent="0.35">
      <c r="A138" s="74"/>
      <c r="B138" s="49" t="s">
        <v>538</v>
      </c>
      <c r="C138" s="52"/>
      <c r="D138" s="138"/>
      <c r="E138" s="167"/>
      <c r="F138" s="52"/>
      <c r="G138" s="72"/>
      <c r="H138" s="59"/>
    </row>
    <row r="139" spans="1:8" ht="21" x14ac:dyDescent="0.35">
      <c r="A139" s="74"/>
      <c r="B139" s="52" t="s">
        <v>539</v>
      </c>
      <c r="C139" s="52"/>
      <c r="D139" s="52"/>
      <c r="E139" s="52"/>
      <c r="F139" s="71"/>
      <c r="G139" s="72"/>
      <c r="H139" s="59"/>
    </row>
    <row r="140" spans="1:8" ht="21" x14ac:dyDescent="0.35">
      <c r="A140" s="74"/>
      <c r="B140" s="52" t="s">
        <v>810</v>
      </c>
      <c r="C140" s="52" t="s">
        <v>309</v>
      </c>
      <c r="D140" s="54">
        <v>20000</v>
      </c>
      <c r="E140" s="167" t="s">
        <v>328</v>
      </c>
      <c r="F140" s="52"/>
      <c r="G140" s="72"/>
      <c r="H140" s="59"/>
    </row>
    <row r="141" spans="1:8" ht="21" x14ac:dyDescent="0.35">
      <c r="A141" s="74"/>
      <c r="B141" s="52" t="s">
        <v>540</v>
      </c>
      <c r="C141" s="52"/>
      <c r="D141" s="52"/>
      <c r="E141" s="52"/>
      <c r="F141" s="71"/>
      <c r="G141" s="72"/>
      <c r="H141" s="59"/>
    </row>
    <row r="142" spans="1:8" ht="21" x14ac:dyDescent="0.35">
      <c r="A142" s="74"/>
      <c r="B142" s="52" t="s">
        <v>542</v>
      </c>
      <c r="C142" s="52" t="s">
        <v>309</v>
      </c>
      <c r="D142" s="54">
        <v>7200</v>
      </c>
      <c r="E142" s="167" t="s">
        <v>328</v>
      </c>
      <c r="F142" s="52"/>
      <c r="G142" s="72"/>
      <c r="H142" s="59"/>
    </row>
    <row r="143" spans="1:8" ht="21" x14ac:dyDescent="0.35">
      <c r="A143" s="74"/>
      <c r="B143" s="52" t="s">
        <v>541</v>
      </c>
      <c r="C143" s="52"/>
      <c r="D143" s="52"/>
      <c r="E143" s="52"/>
      <c r="F143" s="71"/>
      <c r="G143" s="72"/>
      <c r="H143" s="59"/>
    </row>
    <row r="144" spans="1:8" ht="21" x14ac:dyDescent="0.35">
      <c r="A144" s="74"/>
      <c r="B144" s="52" t="s">
        <v>811</v>
      </c>
      <c r="C144" s="52" t="s">
        <v>309</v>
      </c>
      <c r="D144" s="54">
        <v>30000</v>
      </c>
      <c r="E144" s="167" t="s">
        <v>328</v>
      </c>
      <c r="F144" s="52"/>
      <c r="G144" s="72"/>
      <c r="H144" s="59"/>
    </row>
    <row r="145" spans="1:8" ht="21" x14ac:dyDescent="0.35">
      <c r="A145" s="74"/>
      <c r="B145" s="52" t="s">
        <v>543</v>
      </c>
      <c r="C145" s="52"/>
      <c r="D145" s="52"/>
      <c r="E145" s="52"/>
      <c r="F145" s="71"/>
      <c r="G145" s="72"/>
      <c r="H145" s="59"/>
    </row>
    <row r="146" spans="1:8" ht="21" x14ac:dyDescent="0.35">
      <c r="A146" s="74"/>
      <c r="B146" s="52" t="s">
        <v>812</v>
      </c>
      <c r="C146" s="52" t="s">
        <v>309</v>
      </c>
      <c r="D146" s="54">
        <v>2000</v>
      </c>
      <c r="E146" s="167" t="s">
        <v>328</v>
      </c>
      <c r="F146" s="52"/>
      <c r="G146" s="72"/>
      <c r="H146" s="59"/>
    </row>
    <row r="147" spans="1:8" ht="21" x14ac:dyDescent="0.35">
      <c r="A147" s="74"/>
      <c r="B147" s="52" t="s">
        <v>544</v>
      </c>
      <c r="C147" s="52"/>
      <c r="D147" s="52"/>
      <c r="E147" s="52"/>
      <c r="F147" s="71"/>
      <c r="G147" s="72"/>
      <c r="H147" s="59"/>
    </row>
    <row r="148" spans="1:8" ht="21" x14ac:dyDescent="0.35">
      <c r="A148" s="74"/>
      <c r="B148" s="52" t="s">
        <v>813</v>
      </c>
      <c r="C148" s="52" t="s">
        <v>309</v>
      </c>
      <c r="D148" s="54">
        <v>75000</v>
      </c>
      <c r="E148" s="167" t="s">
        <v>328</v>
      </c>
      <c r="F148" s="52"/>
      <c r="G148" s="72"/>
      <c r="H148" s="59"/>
    </row>
    <row r="149" spans="1:8" ht="21" x14ac:dyDescent="0.35">
      <c r="A149" s="74"/>
      <c r="B149" s="52" t="s">
        <v>545</v>
      </c>
      <c r="C149" s="52"/>
      <c r="D149" s="52"/>
      <c r="E149" s="52"/>
      <c r="F149" s="71"/>
      <c r="G149" s="72"/>
      <c r="H149" s="59"/>
    </row>
    <row r="150" spans="1:8" ht="21" x14ac:dyDescent="0.35">
      <c r="A150" s="74"/>
      <c r="B150" s="52" t="s">
        <v>813</v>
      </c>
      <c r="C150" s="52" t="s">
        <v>309</v>
      </c>
      <c r="D150" s="54">
        <v>20000</v>
      </c>
      <c r="E150" s="167" t="s">
        <v>328</v>
      </c>
      <c r="F150" s="52"/>
      <c r="G150" s="72"/>
      <c r="H150" s="59"/>
    </row>
    <row r="151" spans="1:8" ht="21" x14ac:dyDescent="0.35">
      <c r="A151" s="74"/>
      <c r="B151" s="52" t="s">
        <v>546</v>
      </c>
      <c r="C151" s="52"/>
      <c r="D151" s="52"/>
      <c r="E151" s="52"/>
      <c r="F151" s="71"/>
      <c r="G151" s="72"/>
      <c r="H151" s="59"/>
    </row>
    <row r="152" spans="1:8" ht="21" x14ac:dyDescent="0.35">
      <c r="A152" s="74"/>
      <c r="B152" s="52" t="s">
        <v>814</v>
      </c>
      <c r="C152" s="52" t="s">
        <v>309</v>
      </c>
      <c r="D152" s="54">
        <v>15000</v>
      </c>
      <c r="E152" s="167" t="s">
        <v>328</v>
      </c>
      <c r="F152" s="52"/>
      <c r="G152" s="72"/>
      <c r="H152" s="59"/>
    </row>
    <row r="153" spans="1:8" ht="21" x14ac:dyDescent="0.35">
      <c r="A153" s="74"/>
      <c r="B153" s="52" t="s">
        <v>547</v>
      </c>
      <c r="C153" s="52"/>
      <c r="D153" s="52"/>
      <c r="E153" s="52"/>
      <c r="F153" s="71"/>
      <c r="G153" s="72"/>
      <c r="H153" s="59"/>
    </row>
    <row r="154" spans="1:8" ht="21" x14ac:dyDescent="0.35">
      <c r="A154" s="74"/>
      <c r="B154" s="52" t="s">
        <v>548</v>
      </c>
      <c r="C154" s="52"/>
      <c r="D154" s="52"/>
      <c r="E154" s="52"/>
      <c r="F154" s="71"/>
      <c r="G154" s="72"/>
      <c r="H154" s="59"/>
    </row>
    <row r="155" spans="1:8" ht="21" x14ac:dyDescent="0.35">
      <c r="A155" s="74"/>
      <c r="B155" s="52" t="s">
        <v>549</v>
      </c>
      <c r="C155" s="52"/>
      <c r="D155" s="52"/>
      <c r="E155" s="52"/>
      <c r="F155" s="71"/>
      <c r="G155" s="72"/>
      <c r="H155" s="59"/>
    </row>
    <row r="156" spans="1:8" ht="21" x14ac:dyDescent="0.35">
      <c r="A156" s="49" t="s">
        <v>498</v>
      </c>
      <c r="B156" s="49"/>
      <c r="C156" s="49" t="s">
        <v>327</v>
      </c>
      <c r="D156" s="63">
        <f>G160+G158</f>
        <v>2041780</v>
      </c>
      <c r="E156" s="49" t="s">
        <v>328</v>
      </c>
      <c r="F156" s="49"/>
      <c r="G156" s="66"/>
      <c r="H156" s="67"/>
    </row>
    <row r="157" spans="1:8" ht="21" x14ac:dyDescent="0.35">
      <c r="A157" s="49"/>
      <c r="B157" s="49" t="s">
        <v>798</v>
      </c>
      <c r="C157" s="49"/>
      <c r="D157" s="63"/>
      <c r="E157" s="49"/>
      <c r="F157" s="49"/>
      <c r="G157" s="66"/>
      <c r="H157" s="67"/>
    </row>
    <row r="158" spans="1:8" s="77" customFormat="1" ht="21" x14ac:dyDescent="0.35">
      <c r="A158" s="52"/>
      <c r="B158" s="52" t="s">
        <v>495</v>
      </c>
      <c r="C158" s="52"/>
      <c r="D158" s="137"/>
      <c r="E158" s="52"/>
      <c r="F158" s="49" t="s">
        <v>333</v>
      </c>
      <c r="G158" s="51">
        <v>50000</v>
      </c>
      <c r="H158" s="67" t="s">
        <v>328</v>
      </c>
    </row>
    <row r="159" spans="1:8" s="77" customFormat="1" ht="21" x14ac:dyDescent="0.35">
      <c r="A159" s="52"/>
      <c r="B159" s="52" t="s">
        <v>497</v>
      </c>
      <c r="C159" s="52"/>
      <c r="D159" s="137"/>
      <c r="E159" s="52"/>
      <c r="F159" s="52"/>
      <c r="G159" s="138"/>
      <c r="H159" s="69"/>
    </row>
    <row r="160" spans="1:8" ht="21" x14ac:dyDescent="0.35">
      <c r="A160" s="75"/>
      <c r="B160" s="49" t="s">
        <v>799</v>
      </c>
      <c r="C160" s="50"/>
      <c r="D160" s="50"/>
      <c r="E160" s="50"/>
      <c r="F160" s="49" t="s">
        <v>333</v>
      </c>
      <c r="G160" s="51">
        <f>E164+E166+E168</f>
        <v>1991780</v>
      </c>
      <c r="H160" s="67" t="s">
        <v>328</v>
      </c>
    </row>
    <row r="161" spans="1:9" ht="21" x14ac:dyDescent="0.35">
      <c r="A161" s="75"/>
      <c r="B161" s="49" t="s">
        <v>550</v>
      </c>
      <c r="C161" s="50"/>
      <c r="D161" s="50"/>
      <c r="E161" s="50"/>
      <c r="F161" s="49"/>
      <c r="G161" s="51"/>
      <c r="H161" s="67"/>
    </row>
    <row r="162" spans="1:9" ht="21" x14ac:dyDescent="0.35">
      <c r="A162" s="56"/>
      <c r="B162" s="52" t="s">
        <v>514</v>
      </c>
      <c r="C162" s="53"/>
      <c r="D162" s="53"/>
      <c r="E162" s="53"/>
      <c r="F162" s="52"/>
      <c r="G162" s="54"/>
      <c r="H162" s="42"/>
    </row>
    <row r="163" spans="1:9" ht="21" x14ac:dyDescent="0.35">
      <c r="A163" s="56"/>
      <c r="B163" s="52" t="s">
        <v>53</v>
      </c>
      <c r="C163" s="53"/>
      <c r="D163" s="53"/>
      <c r="E163" s="53"/>
      <c r="F163" s="52"/>
      <c r="G163" s="54"/>
      <c r="H163" s="42"/>
    </row>
    <row r="164" spans="1:9" ht="21" x14ac:dyDescent="0.35">
      <c r="A164" s="56"/>
      <c r="B164" s="52" t="s">
        <v>806</v>
      </c>
      <c r="C164" s="53"/>
      <c r="D164" s="138" t="s">
        <v>309</v>
      </c>
      <c r="E164" s="167">
        <v>1379560</v>
      </c>
      <c r="F164" s="52" t="s">
        <v>328</v>
      </c>
      <c r="G164" s="54"/>
      <c r="H164" s="42"/>
    </row>
    <row r="165" spans="1:9" s="77" customFormat="1" ht="21" x14ac:dyDescent="0.35">
      <c r="A165" s="56"/>
      <c r="B165" s="52" t="s">
        <v>515</v>
      </c>
      <c r="C165" s="53"/>
      <c r="D165" s="53"/>
      <c r="E165" s="53"/>
      <c r="F165" s="52"/>
      <c r="G165" s="54"/>
      <c r="H165" s="42"/>
    </row>
    <row r="166" spans="1:9" s="77" customFormat="1" ht="21" x14ac:dyDescent="0.35">
      <c r="A166" s="56"/>
      <c r="B166" s="52" t="s">
        <v>838</v>
      </c>
      <c r="C166" s="53"/>
      <c r="D166" s="138" t="s">
        <v>309</v>
      </c>
      <c r="E166" s="167">
        <v>525980</v>
      </c>
      <c r="F166" s="52" t="s">
        <v>328</v>
      </c>
      <c r="G166" s="54"/>
      <c r="H166" s="42"/>
    </row>
    <row r="167" spans="1:9" ht="21" x14ac:dyDescent="0.35">
      <c r="A167" s="56"/>
      <c r="B167" s="52" t="s">
        <v>516</v>
      </c>
      <c r="C167" s="53"/>
      <c r="D167" s="53"/>
      <c r="E167" s="53"/>
      <c r="F167" s="52"/>
      <c r="G167" s="54"/>
      <c r="H167" s="42"/>
    </row>
    <row r="168" spans="1:9" ht="21" x14ac:dyDescent="0.35">
      <c r="A168" s="56"/>
      <c r="B168" s="52" t="s">
        <v>807</v>
      </c>
      <c r="C168" s="53"/>
      <c r="D168" s="138" t="s">
        <v>309</v>
      </c>
      <c r="E168" s="167">
        <v>86240</v>
      </c>
      <c r="F168" s="52" t="s">
        <v>328</v>
      </c>
      <c r="G168" s="54"/>
      <c r="H168" s="42"/>
    </row>
    <row r="169" spans="1:9" ht="21" x14ac:dyDescent="0.35">
      <c r="A169" s="56"/>
      <c r="B169" s="52"/>
      <c r="C169" s="53"/>
      <c r="D169" s="138"/>
      <c r="E169" s="167"/>
      <c r="F169" s="52"/>
      <c r="G169" s="54"/>
      <c r="H169" s="42"/>
    </row>
    <row r="170" spans="1:9" ht="21" x14ac:dyDescent="0.35">
      <c r="A170" s="56"/>
      <c r="B170" s="52"/>
      <c r="C170" s="53"/>
      <c r="D170" s="138"/>
      <c r="E170" s="167"/>
      <c r="F170" s="52"/>
      <c r="G170" s="54"/>
      <c r="H170" s="42"/>
    </row>
    <row r="171" spans="1:9" ht="21" x14ac:dyDescent="0.35">
      <c r="A171" s="56"/>
      <c r="B171" s="52"/>
      <c r="C171" s="53"/>
      <c r="D171" s="138"/>
      <c r="E171" s="167"/>
      <c r="F171" s="52"/>
      <c r="G171" s="54"/>
      <c r="H171" s="42">
        <v>37</v>
      </c>
    </row>
    <row r="172" spans="1:9" ht="21" x14ac:dyDescent="0.35">
      <c r="A172" s="67" t="s">
        <v>803</v>
      </c>
      <c r="B172" s="69"/>
      <c r="C172" s="49" t="s">
        <v>327</v>
      </c>
      <c r="D172" s="63">
        <f>D173</f>
        <v>2000800</v>
      </c>
      <c r="E172" s="49" t="s">
        <v>328</v>
      </c>
      <c r="F172" s="52"/>
      <c r="G172" s="54"/>
      <c r="H172" s="69"/>
    </row>
    <row r="173" spans="1:9" ht="21" x14ac:dyDescent="0.35">
      <c r="A173" s="49" t="s">
        <v>802</v>
      </c>
      <c r="B173" s="49"/>
      <c r="C173" s="49" t="s">
        <v>327</v>
      </c>
      <c r="D173" s="63">
        <f>G174+G191</f>
        <v>2000800</v>
      </c>
      <c r="E173" s="49" t="s">
        <v>328</v>
      </c>
      <c r="F173" s="52"/>
      <c r="G173" s="54"/>
      <c r="H173" s="69"/>
      <c r="I173" t="s">
        <v>460</v>
      </c>
    </row>
    <row r="174" spans="1:9" ht="21" x14ac:dyDescent="0.35">
      <c r="A174" s="67" t="s">
        <v>804</v>
      </c>
      <c r="B174" s="49"/>
      <c r="C174" s="49"/>
      <c r="D174" s="63"/>
      <c r="E174" s="49"/>
      <c r="F174" s="49" t="s">
        <v>333</v>
      </c>
      <c r="G174" s="51">
        <f>E178+E180+E182+E184+E186+E188+E190</f>
        <v>1970800</v>
      </c>
      <c r="H174" s="67" t="s">
        <v>328</v>
      </c>
    </row>
    <row r="175" spans="1:9" ht="21" x14ac:dyDescent="0.35">
      <c r="A175" s="75"/>
      <c r="B175" s="52" t="s">
        <v>518</v>
      </c>
      <c r="C175" s="53"/>
      <c r="D175" s="53"/>
      <c r="E175" s="53"/>
      <c r="F175" s="49"/>
      <c r="G175" s="51"/>
      <c r="H175" s="69"/>
    </row>
    <row r="176" spans="1:9" ht="21" x14ac:dyDescent="0.35">
      <c r="A176" s="75"/>
      <c r="B176" s="52" t="s">
        <v>519</v>
      </c>
      <c r="C176" s="53"/>
      <c r="D176" s="53"/>
      <c r="E176" s="53"/>
      <c r="F176" s="52"/>
      <c r="G176" s="54"/>
      <c r="H176" s="69"/>
    </row>
    <row r="177" spans="1:8" ht="21" x14ac:dyDescent="0.35">
      <c r="A177" s="56"/>
      <c r="B177" s="52" t="s">
        <v>805</v>
      </c>
      <c r="C177" s="53"/>
      <c r="D177" s="53"/>
      <c r="E177" s="53"/>
      <c r="F177" s="52"/>
      <c r="G177" s="54"/>
      <c r="H177" s="69"/>
    </row>
    <row r="178" spans="1:8" ht="21" x14ac:dyDescent="0.35">
      <c r="A178" s="56"/>
      <c r="B178" s="52" t="s">
        <v>520</v>
      </c>
      <c r="C178" s="53"/>
      <c r="D178" s="138" t="s">
        <v>309</v>
      </c>
      <c r="E178" s="167">
        <v>491400</v>
      </c>
      <c r="F178" s="52" t="s">
        <v>328</v>
      </c>
      <c r="G178" s="54"/>
      <c r="H178" s="69"/>
    </row>
    <row r="179" spans="1:8" ht="21" x14ac:dyDescent="0.35">
      <c r="A179" s="56"/>
      <c r="B179" s="52" t="s">
        <v>45</v>
      </c>
      <c r="C179" s="53"/>
      <c r="D179" s="53"/>
      <c r="E179" s="53"/>
      <c r="F179" s="52"/>
      <c r="G179" s="54"/>
      <c r="H179" s="69"/>
    </row>
    <row r="180" spans="1:8" ht="21" x14ac:dyDescent="0.35">
      <c r="A180" s="56"/>
      <c r="B180" s="52" t="s">
        <v>520</v>
      </c>
      <c r="C180" s="53"/>
      <c r="D180" s="138" t="s">
        <v>309</v>
      </c>
      <c r="E180" s="167">
        <v>239200</v>
      </c>
      <c r="F180" s="52" t="s">
        <v>328</v>
      </c>
      <c r="G180" s="54"/>
      <c r="H180" s="69"/>
    </row>
    <row r="181" spans="1:8" ht="21" x14ac:dyDescent="0.35">
      <c r="A181" s="56"/>
      <c r="B181" s="52" t="s">
        <v>534</v>
      </c>
      <c r="C181" s="53"/>
      <c r="D181" s="53"/>
      <c r="E181" s="53"/>
      <c r="F181" s="52"/>
      <c r="G181" s="54"/>
      <c r="H181" s="69"/>
    </row>
    <row r="182" spans="1:8" ht="21" x14ac:dyDescent="0.35">
      <c r="A182" s="56"/>
      <c r="B182" s="52" t="s">
        <v>520</v>
      </c>
      <c r="C182" s="53"/>
      <c r="D182" s="138" t="s">
        <v>309</v>
      </c>
      <c r="E182" s="167">
        <v>442000</v>
      </c>
      <c r="F182" s="52" t="s">
        <v>328</v>
      </c>
      <c r="G182" s="54"/>
      <c r="H182" s="69"/>
    </row>
    <row r="183" spans="1:8" ht="21" x14ac:dyDescent="0.35">
      <c r="A183" s="56"/>
      <c r="B183" s="52" t="s">
        <v>46</v>
      </c>
      <c r="C183" s="53"/>
      <c r="D183" s="53"/>
      <c r="E183" s="53"/>
      <c r="F183" s="52"/>
      <c r="G183" s="54"/>
      <c r="H183" s="69"/>
    </row>
    <row r="184" spans="1:8" ht="21" x14ac:dyDescent="0.35">
      <c r="A184" s="56"/>
      <c r="B184" s="52" t="s">
        <v>520</v>
      </c>
      <c r="C184" s="53"/>
      <c r="D184" s="138" t="s">
        <v>309</v>
      </c>
      <c r="E184" s="167">
        <v>119600</v>
      </c>
      <c r="F184" s="52" t="s">
        <v>328</v>
      </c>
      <c r="G184" s="54"/>
      <c r="H184" s="69"/>
    </row>
    <row r="185" spans="1:8" ht="21" x14ac:dyDescent="0.35">
      <c r="A185" s="56"/>
      <c r="B185" s="52" t="s">
        <v>47</v>
      </c>
      <c r="C185" s="53"/>
      <c r="D185" s="53"/>
      <c r="E185" s="53"/>
      <c r="F185" s="52"/>
      <c r="G185" s="54"/>
      <c r="H185" s="42"/>
    </row>
    <row r="186" spans="1:8" ht="21" x14ac:dyDescent="0.35">
      <c r="A186" s="56"/>
      <c r="B186" s="52" t="s">
        <v>520</v>
      </c>
      <c r="C186" s="53"/>
      <c r="D186" s="138" t="s">
        <v>309</v>
      </c>
      <c r="E186" s="167">
        <v>278200</v>
      </c>
      <c r="F186" s="52" t="s">
        <v>328</v>
      </c>
      <c r="G186" s="54"/>
      <c r="H186" s="42"/>
    </row>
    <row r="187" spans="1:8" ht="21" x14ac:dyDescent="0.35">
      <c r="A187" s="56"/>
      <c r="B187" s="52" t="s">
        <v>48</v>
      </c>
      <c r="C187" s="53"/>
      <c r="D187" s="53"/>
      <c r="E187" s="53"/>
      <c r="F187" s="52"/>
      <c r="G187" s="54"/>
      <c r="H187" s="42"/>
    </row>
    <row r="188" spans="1:8" ht="21" x14ac:dyDescent="0.35">
      <c r="A188" s="56"/>
      <c r="B188" s="52" t="s">
        <v>520</v>
      </c>
      <c r="C188" s="53"/>
      <c r="D188" s="138" t="s">
        <v>309</v>
      </c>
      <c r="E188" s="167">
        <v>148200</v>
      </c>
      <c r="F188" s="52" t="s">
        <v>328</v>
      </c>
      <c r="G188" s="54"/>
      <c r="H188" s="42"/>
    </row>
    <row r="189" spans="1:8" ht="21" x14ac:dyDescent="0.35">
      <c r="A189" s="56"/>
      <c r="B189" s="52" t="s">
        <v>52</v>
      </c>
      <c r="C189" s="53"/>
      <c r="D189" s="53"/>
      <c r="E189" s="53"/>
      <c r="F189" s="52"/>
      <c r="G189" s="54"/>
      <c r="H189" s="42"/>
    </row>
    <row r="190" spans="1:8" ht="21" x14ac:dyDescent="0.35">
      <c r="A190" s="56"/>
      <c r="B190" s="52" t="s">
        <v>520</v>
      </c>
      <c r="C190" s="53"/>
      <c r="D190" s="138" t="s">
        <v>309</v>
      </c>
      <c r="E190" s="167">
        <v>252200</v>
      </c>
      <c r="F190" s="52" t="s">
        <v>328</v>
      </c>
      <c r="G190" s="54"/>
      <c r="H190" s="42"/>
    </row>
    <row r="191" spans="1:8" ht="21" x14ac:dyDescent="0.35">
      <c r="A191" s="344" t="s">
        <v>800</v>
      </c>
      <c r="B191" s="344"/>
      <c r="C191" s="344"/>
      <c r="D191" s="344"/>
      <c r="E191" s="50"/>
      <c r="F191" s="49" t="s">
        <v>333</v>
      </c>
      <c r="G191" s="51">
        <v>30000</v>
      </c>
      <c r="H191" s="31" t="s">
        <v>328</v>
      </c>
    </row>
    <row r="192" spans="1:8" s="77" customFormat="1" ht="21" x14ac:dyDescent="0.35">
      <c r="A192" s="56"/>
      <c r="B192" s="52" t="s">
        <v>551</v>
      </c>
      <c r="C192" s="53"/>
      <c r="D192" s="52"/>
      <c r="E192" s="53"/>
      <c r="F192" s="49"/>
      <c r="G192" s="51"/>
      <c r="H192" s="31"/>
    </row>
    <row r="193" spans="1:8" s="77" customFormat="1" ht="21" x14ac:dyDescent="0.35">
      <c r="A193" s="56"/>
      <c r="B193" s="52" t="s">
        <v>552</v>
      </c>
      <c r="C193" s="53"/>
      <c r="D193" s="52"/>
      <c r="E193" s="53"/>
      <c r="F193" s="52"/>
      <c r="G193" s="54"/>
      <c r="H193" s="42"/>
    </row>
    <row r="194" spans="1:8" s="77" customFormat="1" ht="21" x14ac:dyDescent="0.35">
      <c r="A194" s="56"/>
      <c r="B194" s="52"/>
      <c r="C194" s="53"/>
      <c r="D194" s="52"/>
      <c r="E194" s="53"/>
      <c r="F194" s="52"/>
      <c r="G194" s="54"/>
      <c r="H194" s="42"/>
    </row>
    <row r="195" spans="1:8" ht="21" x14ac:dyDescent="0.35">
      <c r="A195" s="62" t="s">
        <v>135</v>
      </c>
      <c r="B195" s="52"/>
      <c r="C195" s="49" t="s">
        <v>327</v>
      </c>
      <c r="D195" s="63">
        <f>D196</f>
        <v>90000</v>
      </c>
      <c r="E195" s="49" t="s">
        <v>328</v>
      </c>
      <c r="F195" s="52"/>
      <c r="G195" s="54"/>
      <c r="H195" s="69"/>
    </row>
    <row r="196" spans="1:8" ht="21" x14ac:dyDescent="0.35">
      <c r="A196" s="67" t="s">
        <v>136</v>
      </c>
      <c r="B196" s="69"/>
      <c r="C196" s="49" t="s">
        <v>327</v>
      </c>
      <c r="D196" s="63">
        <f>D197</f>
        <v>90000</v>
      </c>
      <c r="E196" s="49" t="s">
        <v>328</v>
      </c>
      <c r="F196" s="52"/>
      <c r="G196" s="54"/>
      <c r="H196" s="69"/>
    </row>
    <row r="197" spans="1:8" ht="21" x14ac:dyDescent="0.35">
      <c r="A197" s="49" t="s">
        <v>802</v>
      </c>
      <c r="B197" s="49"/>
      <c r="C197" s="49" t="s">
        <v>327</v>
      </c>
      <c r="D197" s="63">
        <f>G198+G213</f>
        <v>90000</v>
      </c>
      <c r="E197" s="49" t="s">
        <v>328</v>
      </c>
      <c r="F197" s="52"/>
      <c r="G197" s="54"/>
      <c r="H197" s="69"/>
    </row>
    <row r="198" spans="1:8" ht="21" x14ac:dyDescent="0.35">
      <c r="A198" s="75" t="s">
        <v>801</v>
      </c>
      <c r="B198" s="49"/>
      <c r="C198" s="49"/>
      <c r="D198" s="63"/>
      <c r="E198" s="49"/>
      <c r="F198" s="49" t="s">
        <v>333</v>
      </c>
      <c r="G198" s="51">
        <v>90000</v>
      </c>
      <c r="H198" s="67" t="s">
        <v>328</v>
      </c>
    </row>
    <row r="199" spans="1:8" ht="21" x14ac:dyDescent="0.35">
      <c r="A199" s="75"/>
      <c r="B199" s="52" t="s">
        <v>137</v>
      </c>
      <c r="C199" s="53"/>
      <c r="D199" s="53"/>
      <c r="E199" s="53"/>
      <c r="F199" s="49"/>
      <c r="G199" s="51"/>
      <c r="H199" s="69"/>
    </row>
    <row r="200" spans="1:8" ht="21" x14ac:dyDescent="0.35">
      <c r="A200" s="75"/>
      <c r="B200" s="52" t="s">
        <v>138</v>
      </c>
      <c r="C200" s="53"/>
      <c r="D200" s="53"/>
      <c r="E200" s="53"/>
      <c r="F200" s="52"/>
      <c r="G200" s="54"/>
      <c r="H200" s="69"/>
    </row>
    <row r="201" spans="1:8" ht="21" x14ac:dyDescent="0.35">
      <c r="A201" s="75"/>
      <c r="B201" s="52"/>
      <c r="C201" s="53"/>
      <c r="D201" s="53"/>
      <c r="E201" s="53"/>
      <c r="F201" s="52"/>
      <c r="G201" s="54"/>
      <c r="H201" s="69"/>
    </row>
    <row r="202" spans="1:8" ht="21" x14ac:dyDescent="0.35">
      <c r="A202" s="75"/>
      <c r="B202" s="52"/>
      <c r="C202" s="53"/>
      <c r="D202" s="53"/>
      <c r="E202" s="53"/>
      <c r="F202" s="52"/>
      <c r="G202" s="54"/>
      <c r="H202" s="69"/>
    </row>
    <row r="203" spans="1:8" ht="21" x14ac:dyDescent="0.35">
      <c r="A203" s="75"/>
      <c r="B203" s="52"/>
      <c r="C203" s="53"/>
      <c r="D203" s="53"/>
      <c r="E203" s="53"/>
      <c r="F203" s="52"/>
      <c r="G203" s="54"/>
      <c r="H203" s="69"/>
    </row>
    <row r="204" spans="1:8" ht="21" x14ac:dyDescent="0.35">
      <c r="A204" s="75"/>
      <c r="B204" s="52"/>
      <c r="C204" s="53"/>
      <c r="D204" s="53"/>
      <c r="E204" s="53"/>
      <c r="F204" s="52"/>
      <c r="G204" s="54"/>
      <c r="H204" s="69"/>
    </row>
    <row r="205" spans="1:8" ht="21" x14ac:dyDescent="0.35">
      <c r="A205" s="75"/>
      <c r="B205" s="52"/>
      <c r="C205" s="53"/>
      <c r="D205" s="53"/>
      <c r="E205" s="53"/>
      <c r="F205" s="52"/>
      <c r="G205" s="54"/>
      <c r="H205" s="69">
        <v>38</v>
      </c>
    </row>
    <row r="206" spans="1:8" ht="21" x14ac:dyDescent="0.35">
      <c r="A206" s="294" t="s">
        <v>468</v>
      </c>
      <c r="B206" s="294"/>
      <c r="C206" s="294"/>
      <c r="D206" s="294"/>
      <c r="E206" s="294"/>
      <c r="F206" s="294"/>
      <c r="G206" s="294"/>
      <c r="H206" s="294"/>
    </row>
    <row r="207" spans="1:8" ht="21" x14ac:dyDescent="0.35">
      <c r="A207" s="297" t="s">
        <v>527</v>
      </c>
      <c r="B207" s="297"/>
      <c r="C207" s="297"/>
      <c r="D207" s="297"/>
      <c r="E207" s="79">
        <f>E208+E213+E229</f>
        <v>1004000</v>
      </c>
      <c r="F207" s="1" t="s">
        <v>328</v>
      </c>
      <c r="G207" s="7"/>
      <c r="H207" s="7"/>
    </row>
    <row r="208" spans="1:8" ht="21" x14ac:dyDescent="0.35">
      <c r="A208" s="31" t="s">
        <v>524</v>
      </c>
      <c r="B208" s="33"/>
      <c r="C208" s="33"/>
      <c r="D208" s="33"/>
      <c r="E208" s="79">
        <f>G211</f>
        <v>30000</v>
      </c>
      <c r="F208" s="1" t="s">
        <v>328</v>
      </c>
      <c r="G208" s="7"/>
      <c r="H208" s="7"/>
    </row>
    <row r="209" spans="1:8" ht="21" x14ac:dyDescent="0.35">
      <c r="A209" s="31" t="s">
        <v>553</v>
      </c>
      <c r="B209" s="33"/>
      <c r="C209" s="31" t="s">
        <v>327</v>
      </c>
      <c r="D209" s="30">
        <f>D210</f>
        <v>30000</v>
      </c>
      <c r="E209" s="31" t="s">
        <v>328</v>
      </c>
      <c r="F209" s="1"/>
      <c r="G209" s="7"/>
      <c r="H209" s="7"/>
    </row>
    <row r="210" spans="1:8" ht="21" x14ac:dyDescent="0.35">
      <c r="A210" s="31" t="s">
        <v>816</v>
      </c>
      <c r="B210" s="31"/>
      <c r="C210" s="31" t="s">
        <v>327</v>
      </c>
      <c r="D210" s="30">
        <f>G211</f>
        <v>30000</v>
      </c>
      <c r="E210" s="31" t="s">
        <v>328</v>
      </c>
      <c r="F210" s="1"/>
      <c r="G210" s="7"/>
      <c r="H210" s="7"/>
    </row>
    <row r="211" spans="1:8" ht="21" x14ac:dyDescent="0.35">
      <c r="A211" s="31" t="s">
        <v>815</v>
      </c>
      <c r="B211" s="33"/>
      <c r="C211" s="33"/>
      <c r="D211" s="33"/>
      <c r="E211" s="7"/>
      <c r="F211" s="1" t="s">
        <v>333</v>
      </c>
      <c r="G211" s="78">
        <v>30000</v>
      </c>
      <c r="H211" s="31" t="s">
        <v>328</v>
      </c>
    </row>
    <row r="212" spans="1:8" ht="21" x14ac:dyDescent="0.35">
      <c r="A212" s="33"/>
      <c r="B212" s="42" t="s">
        <v>554</v>
      </c>
      <c r="C212" s="33"/>
      <c r="D212" s="33"/>
      <c r="E212" s="7"/>
      <c r="F212" s="1"/>
      <c r="G212" s="7"/>
      <c r="H212" s="7"/>
    </row>
    <row r="213" spans="1:8" ht="21" x14ac:dyDescent="0.35">
      <c r="A213" s="33" t="s">
        <v>555</v>
      </c>
      <c r="B213" s="33"/>
      <c r="C213" s="31"/>
      <c r="D213" s="37" t="s">
        <v>327</v>
      </c>
      <c r="E213" s="30">
        <f>D214+D221</f>
        <v>645000</v>
      </c>
      <c r="F213" s="31" t="s">
        <v>328</v>
      </c>
      <c r="G213" s="7"/>
      <c r="H213" s="7"/>
    </row>
    <row r="214" spans="1:8" ht="21" x14ac:dyDescent="0.35">
      <c r="A214" s="31" t="s">
        <v>480</v>
      </c>
      <c r="B214" s="33"/>
      <c r="C214" s="31" t="s">
        <v>327</v>
      </c>
      <c r="D214" s="30">
        <f>D215</f>
        <v>380000</v>
      </c>
      <c r="E214" s="31" t="s">
        <v>328</v>
      </c>
      <c r="F214" s="1"/>
      <c r="G214" s="7"/>
      <c r="H214" s="7"/>
    </row>
    <row r="215" spans="1:8" ht="21" x14ac:dyDescent="0.35">
      <c r="A215" s="31" t="s">
        <v>556</v>
      </c>
      <c r="B215" s="33"/>
      <c r="C215" s="31" t="s">
        <v>327</v>
      </c>
      <c r="D215" s="30">
        <f>G216</f>
        <v>380000</v>
      </c>
      <c r="E215" s="31" t="s">
        <v>328</v>
      </c>
      <c r="F215" s="1"/>
      <c r="G215" s="7"/>
      <c r="H215" s="7"/>
    </row>
    <row r="216" spans="1:8" ht="21" x14ac:dyDescent="0.35">
      <c r="A216" s="31" t="s">
        <v>565</v>
      </c>
      <c r="B216" s="33"/>
      <c r="C216" s="33"/>
      <c r="D216" s="33"/>
      <c r="E216" s="7"/>
      <c r="F216" s="1" t="s">
        <v>333</v>
      </c>
      <c r="G216" s="78">
        <f>E219+E220</f>
        <v>380000</v>
      </c>
      <c r="H216" s="1" t="s">
        <v>328</v>
      </c>
    </row>
    <row r="217" spans="1:8" ht="21" x14ac:dyDescent="0.35">
      <c r="A217" s="31"/>
      <c r="B217" s="31" t="s">
        <v>105</v>
      </c>
      <c r="C217" s="33"/>
      <c r="D217" s="33"/>
      <c r="E217" s="7"/>
      <c r="F217" s="1"/>
      <c r="G217" s="78"/>
      <c r="H217" s="1"/>
    </row>
    <row r="218" spans="1:8" ht="21" x14ac:dyDescent="0.35">
      <c r="A218" s="42"/>
      <c r="B218" s="42" t="s">
        <v>557</v>
      </c>
      <c r="C218" s="33"/>
      <c r="D218" s="33"/>
      <c r="E218" s="7"/>
      <c r="F218" s="1"/>
      <c r="G218" s="78"/>
      <c r="H218" s="1"/>
    </row>
    <row r="219" spans="1:8" ht="21" x14ac:dyDescent="0.35">
      <c r="A219" s="33"/>
      <c r="B219" s="42" t="s">
        <v>108</v>
      </c>
      <c r="C219" s="42"/>
      <c r="D219" s="42"/>
      <c r="E219" s="165">
        <v>280000</v>
      </c>
      <c r="F219" s="2" t="s">
        <v>328</v>
      </c>
      <c r="G219" s="7"/>
      <c r="H219" s="7"/>
    </row>
    <row r="220" spans="1:8" ht="21" x14ac:dyDescent="0.35">
      <c r="A220" s="33"/>
      <c r="B220" s="42" t="s">
        <v>93</v>
      </c>
      <c r="C220" s="42"/>
      <c r="D220" s="42"/>
      <c r="E220" s="165">
        <v>100000</v>
      </c>
      <c r="F220" s="2" t="s">
        <v>328</v>
      </c>
      <c r="G220" s="7"/>
      <c r="H220" s="7"/>
    </row>
    <row r="221" spans="1:8" ht="21" x14ac:dyDescent="0.35">
      <c r="A221" s="76" t="s">
        <v>517</v>
      </c>
      <c r="B221" s="69"/>
      <c r="C221" s="49" t="s">
        <v>327</v>
      </c>
      <c r="D221" s="63">
        <f>D222</f>
        <v>265000</v>
      </c>
      <c r="E221" s="49" t="s">
        <v>328</v>
      </c>
      <c r="F221" s="52"/>
      <c r="G221" s="54"/>
      <c r="H221" s="69"/>
    </row>
    <row r="222" spans="1:8" ht="21" x14ac:dyDescent="0.35">
      <c r="A222" s="49" t="s">
        <v>818</v>
      </c>
      <c r="B222" s="49"/>
      <c r="C222" s="49" t="s">
        <v>327</v>
      </c>
      <c r="D222" s="63">
        <f>G223+G226</f>
        <v>265000</v>
      </c>
      <c r="E222" s="49" t="s">
        <v>328</v>
      </c>
      <c r="F222" s="52"/>
      <c r="G222" s="54"/>
      <c r="H222" s="69"/>
    </row>
    <row r="223" spans="1:8" ht="21" x14ac:dyDescent="0.35">
      <c r="A223" s="6"/>
      <c r="B223" s="5" t="s">
        <v>817</v>
      </c>
      <c r="C223" s="6"/>
      <c r="D223" s="6"/>
      <c r="E223" s="10"/>
      <c r="F223" s="5" t="s">
        <v>333</v>
      </c>
      <c r="G223" s="18">
        <v>100000</v>
      </c>
      <c r="H223" s="5" t="s">
        <v>328</v>
      </c>
    </row>
    <row r="224" spans="1:8" ht="21" x14ac:dyDescent="0.35">
      <c r="A224" s="6"/>
      <c r="B224" s="10" t="s">
        <v>472</v>
      </c>
      <c r="C224" s="6"/>
      <c r="D224" s="6"/>
      <c r="E224" s="10"/>
      <c r="F224" s="10"/>
      <c r="G224" s="19"/>
      <c r="H224" s="10"/>
    </row>
    <row r="225" spans="1:8" ht="21" x14ac:dyDescent="0.35">
      <c r="A225" s="6"/>
      <c r="B225" s="10" t="s">
        <v>473</v>
      </c>
      <c r="C225" s="6"/>
      <c r="D225" s="6"/>
      <c r="E225" s="10"/>
      <c r="F225" s="10"/>
      <c r="G225" s="19"/>
      <c r="H225" s="10"/>
    </row>
    <row r="226" spans="1:8" ht="21" x14ac:dyDescent="0.35">
      <c r="A226" s="6"/>
      <c r="B226" s="5" t="s">
        <v>819</v>
      </c>
      <c r="C226" s="6"/>
      <c r="D226" s="6"/>
      <c r="E226" s="10"/>
      <c r="F226" s="5" t="s">
        <v>333</v>
      </c>
      <c r="G226" s="18">
        <v>165000</v>
      </c>
      <c r="H226" s="5" t="s">
        <v>328</v>
      </c>
    </row>
    <row r="227" spans="1:8" ht="21" x14ac:dyDescent="0.35">
      <c r="A227" s="6"/>
      <c r="B227" s="10" t="s">
        <v>558</v>
      </c>
      <c r="C227" s="6"/>
      <c r="D227" s="6"/>
      <c r="E227" s="10"/>
      <c r="F227" s="10"/>
      <c r="G227" s="19"/>
      <c r="H227" s="10"/>
    </row>
    <row r="228" spans="1:8" ht="21" x14ac:dyDescent="0.35">
      <c r="A228" s="6"/>
      <c r="B228" s="10"/>
      <c r="C228" s="6"/>
      <c r="D228" s="6"/>
      <c r="E228" s="10"/>
      <c r="F228" s="10"/>
      <c r="G228" s="19"/>
      <c r="H228" s="10"/>
    </row>
    <row r="229" spans="1:8" ht="21" x14ac:dyDescent="0.35">
      <c r="A229" s="11" t="s">
        <v>559</v>
      </c>
      <c r="B229" s="10"/>
      <c r="C229" s="5"/>
      <c r="D229" s="37" t="s">
        <v>327</v>
      </c>
      <c r="E229" s="4">
        <f>D230+E240</f>
        <v>329000</v>
      </c>
      <c r="F229" s="5" t="s">
        <v>328</v>
      </c>
      <c r="G229" s="19"/>
      <c r="H229" s="10"/>
    </row>
    <row r="230" spans="1:8" ht="21" x14ac:dyDescent="0.35">
      <c r="A230" s="5" t="s">
        <v>474</v>
      </c>
      <c r="B230" s="6"/>
      <c r="C230" s="5" t="s">
        <v>327</v>
      </c>
      <c r="D230" s="4">
        <f>D231</f>
        <v>6000</v>
      </c>
      <c r="E230" s="5" t="s">
        <v>328</v>
      </c>
      <c r="F230" s="6"/>
      <c r="G230" s="19"/>
      <c r="H230" s="10"/>
    </row>
    <row r="231" spans="1:8" ht="21" x14ac:dyDescent="0.35">
      <c r="A231" s="5"/>
      <c r="B231" s="11" t="s">
        <v>471</v>
      </c>
      <c r="C231" s="5" t="s">
        <v>327</v>
      </c>
      <c r="D231" s="4">
        <f>G232</f>
        <v>6000</v>
      </c>
      <c r="E231" s="5" t="s">
        <v>328</v>
      </c>
      <c r="F231" s="10"/>
      <c r="G231" s="19"/>
      <c r="H231" s="10"/>
    </row>
    <row r="232" spans="1:8" ht="21" x14ac:dyDescent="0.35">
      <c r="A232" s="10"/>
      <c r="B232" s="5" t="s">
        <v>564</v>
      </c>
      <c r="C232" s="5"/>
      <c r="D232" s="5"/>
      <c r="E232" s="5"/>
      <c r="F232" s="5" t="s">
        <v>333</v>
      </c>
      <c r="G232" s="18">
        <v>6000</v>
      </c>
      <c r="H232" s="5" t="s">
        <v>328</v>
      </c>
    </row>
    <row r="233" spans="1:8" ht="21" x14ac:dyDescent="0.35">
      <c r="A233" s="5"/>
      <c r="B233" s="10" t="s">
        <v>90</v>
      </c>
      <c r="C233" s="10"/>
      <c r="D233" s="10"/>
      <c r="E233" s="19"/>
      <c r="F233" s="10"/>
      <c r="G233" s="19"/>
      <c r="H233" s="10"/>
    </row>
    <row r="234" spans="1:8" ht="21" x14ac:dyDescent="0.35">
      <c r="A234" s="5"/>
      <c r="B234" s="10"/>
      <c r="C234" s="10"/>
      <c r="D234" s="10"/>
      <c r="E234" s="19"/>
      <c r="F234" s="10"/>
      <c r="G234" s="19"/>
      <c r="H234" s="10"/>
    </row>
    <row r="235" spans="1:8" ht="21" x14ac:dyDescent="0.35">
      <c r="A235" s="5"/>
      <c r="B235" s="10"/>
      <c r="C235" s="10"/>
      <c r="D235" s="10"/>
      <c r="E235" s="19"/>
      <c r="F235" s="10"/>
      <c r="G235" s="19"/>
      <c r="H235" s="10"/>
    </row>
    <row r="236" spans="1:8" ht="21" x14ac:dyDescent="0.35">
      <c r="A236" s="5"/>
      <c r="B236" s="10"/>
      <c r="C236" s="10"/>
      <c r="D236" s="10"/>
      <c r="E236" s="19"/>
      <c r="F236" s="10"/>
      <c r="G236" s="19"/>
      <c r="H236" s="10"/>
    </row>
    <row r="237" spans="1:8" ht="21" x14ac:dyDescent="0.35">
      <c r="A237" s="5"/>
      <c r="B237" s="10"/>
      <c r="C237" s="10"/>
      <c r="D237" s="10"/>
      <c r="E237" s="19"/>
      <c r="F237" s="10"/>
      <c r="G237" s="19"/>
      <c r="H237" s="10"/>
    </row>
    <row r="238" spans="1:8" ht="21" x14ac:dyDescent="0.35">
      <c r="A238" s="5"/>
      <c r="B238" s="10"/>
      <c r="C238" s="10"/>
      <c r="D238" s="10"/>
      <c r="E238" s="19"/>
      <c r="F238" s="10"/>
      <c r="G238" s="19"/>
      <c r="H238" s="10"/>
    </row>
    <row r="239" spans="1:8" ht="21" x14ac:dyDescent="0.35">
      <c r="A239" s="5"/>
      <c r="B239" s="10"/>
      <c r="C239" s="10"/>
      <c r="D239" s="10"/>
      <c r="E239" s="19"/>
      <c r="F239" s="10"/>
      <c r="G239" s="19"/>
      <c r="H239" s="10">
        <v>39</v>
      </c>
    </row>
    <row r="240" spans="1:8" ht="21" x14ac:dyDescent="0.35">
      <c r="A240" s="3" t="s">
        <v>821</v>
      </c>
      <c r="B240" s="3"/>
      <c r="C240" s="5"/>
      <c r="D240" s="37" t="s">
        <v>327</v>
      </c>
      <c r="E240" s="18">
        <f>G241+G247</f>
        <v>323000</v>
      </c>
      <c r="F240" s="5" t="s">
        <v>328</v>
      </c>
      <c r="G240" s="19"/>
      <c r="H240" s="10"/>
    </row>
    <row r="241" spans="1:8" ht="21" x14ac:dyDescent="0.35">
      <c r="A241" s="6"/>
      <c r="B241" s="5" t="s">
        <v>84</v>
      </c>
      <c r="C241" s="6"/>
      <c r="D241" s="6"/>
      <c r="E241" s="10"/>
      <c r="F241" s="5" t="s">
        <v>333</v>
      </c>
      <c r="G241" s="18">
        <f>F242+F244+F245+F246</f>
        <v>273000</v>
      </c>
      <c r="H241" s="5" t="s">
        <v>328</v>
      </c>
    </row>
    <row r="242" spans="1:8" ht="21" x14ac:dyDescent="0.35">
      <c r="A242" s="6"/>
      <c r="B242" s="10" t="s">
        <v>85</v>
      </c>
      <c r="C242" s="6"/>
      <c r="D242" s="6"/>
      <c r="E242" s="46" t="s">
        <v>309</v>
      </c>
      <c r="F242" s="19">
        <v>78000</v>
      </c>
      <c r="G242" s="19" t="s">
        <v>328</v>
      </c>
      <c r="H242" s="10"/>
    </row>
    <row r="243" spans="1:8" ht="21" x14ac:dyDescent="0.35">
      <c r="A243" s="5"/>
      <c r="B243" s="10" t="s">
        <v>89</v>
      </c>
      <c r="C243" s="10"/>
      <c r="D243" s="10"/>
      <c r="E243" s="19"/>
      <c r="F243" s="10"/>
      <c r="G243" s="19"/>
      <c r="H243" s="10"/>
    </row>
    <row r="244" spans="1:8" ht="21" x14ac:dyDescent="0.35">
      <c r="A244" s="5"/>
      <c r="B244" s="10" t="s">
        <v>86</v>
      </c>
      <c r="C244" s="10"/>
      <c r="D244" s="10"/>
      <c r="E244" s="48" t="s">
        <v>309</v>
      </c>
      <c r="F244" s="19">
        <v>75000</v>
      </c>
      <c r="G244" s="19" t="s">
        <v>328</v>
      </c>
      <c r="H244" s="10"/>
    </row>
    <row r="245" spans="1:8" ht="21" x14ac:dyDescent="0.35">
      <c r="A245" s="5"/>
      <c r="B245" s="10" t="s">
        <v>87</v>
      </c>
      <c r="C245" s="10"/>
      <c r="D245" s="10"/>
      <c r="E245" s="48" t="s">
        <v>309</v>
      </c>
      <c r="F245" s="19">
        <v>90000</v>
      </c>
      <c r="G245" s="19" t="s">
        <v>328</v>
      </c>
      <c r="H245" s="10"/>
    </row>
    <row r="246" spans="1:8" ht="21" x14ac:dyDescent="0.35">
      <c r="A246" s="5"/>
      <c r="B246" s="10" t="s">
        <v>88</v>
      </c>
      <c r="C246" s="10"/>
      <c r="D246" s="10"/>
      <c r="E246" s="48" t="s">
        <v>309</v>
      </c>
      <c r="F246" s="19">
        <v>30000</v>
      </c>
      <c r="G246" s="19" t="s">
        <v>328</v>
      </c>
      <c r="H246" s="10"/>
    </row>
    <row r="247" spans="1:8" ht="21" x14ac:dyDescent="0.35">
      <c r="A247" s="10"/>
      <c r="B247" s="5" t="s">
        <v>820</v>
      </c>
      <c r="C247" s="10"/>
      <c r="D247" s="34"/>
      <c r="E247" s="35"/>
      <c r="F247" s="5" t="s">
        <v>333</v>
      </c>
      <c r="G247" s="18">
        <v>50000</v>
      </c>
      <c r="H247" s="5" t="s">
        <v>328</v>
      </c>
    </row>
    <row r="248" spans="1:8" ht="21" x14ac:dyDescent="0.35">
      <c r="A248" s="5"/>
      <c r="B248" s="10" t="s">
        <v>522</v>
      </c>
      <c r="C248" s="10"/>
      <c r="D248" s="10"/>
      <c r="E248" s="10"/>
      <c r="F248" s="5"/>
      <c r="G248" s="18"/>
      <c r="H248" s="5"/>
    </row>
    <row r="249" spans="1:8" ht="21" x14ac:dyDescent="0.35">
      <c r="A249" s="5"/>
      <c r="B249" s="10"/>
      <c r="C249" s="10"/>
      <c r="D249" s="10"/>
      <c r="E249" s="10"/>
      <c r="F249" s="5"/>
      <c r="G249" s="18"/>
      <c r="H249" s="5"/>
    </row>
  </sheetData>
  <mergeCells count="13">
    <mergeCell ref="A2:H2"/>
    <mergeCell ref="A3:H3"/>
    <mergeCell ref="A4:H4"/>
    <mergeCell ref="A5:H5"/>
    <mergeCell ref="A11:H11"/>
    <mergeCell ref="A61:B61"/>
    <mergeCell ref="A206:H206"/>
    <mergeCell ref="A207:D207"/>
    <mergeCell ref="A191:D191"/>
    <mergeCell ref="A6:H6"/>
    <mergeCell ref="A7:H7"/>
    <mergeCell ref="A8:H8"/>
    <mergeCell ref="A9:H9"/>
  </mergeCells>
  <phoneticPr fontId="9" type="noConversion"/>
  <pageMargins left="0.47" right="0.18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รายจ่ายส่วนการคลัง</vt:lpstr>
      <vt:lpstr>รายจ่ายสำนักปลัด(แก้ไข)</vt:lpstr>
      <vt:lpstr>รายจ่ายส่วนโยธา</vt:lpstr>
      <vt:lpstr>คำแถลงการ</vt:lpstr>
      <vt:lpstr>แผนงาน</vt:lpstr>
      <vt:lpstr>Sheet1</vt:lpstr>
      <vt:lpstr>รายจ่ายส่วนการศึกษา</vt:lpstr>
      <vt:lpstr>'รายจ่ายสำนักปลัด(แก้ไข)'!Print_Area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</dc:creator>
  <cp:lastModifiedBy>User</cp:lastModifiedBy>
  <cp:lastPrinted>2013-01-31T07:42:26Z</cp:lastPrinted>
  <dcterms:created xsi:type="dcterms:W3CDTF">2012-05-30T09:21:14Z</dcterms:created>
  <dcterms:modified xsi:type="dcterms:W3CDTF">2023-08-07T14:50:43Z</dcterms:modified>
</cp:coreProperties>
</file>